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50"/>
  </bookViews>
  <sheets>
    <sheet name="Table1" sheetId="1" r:id="rId1"/>
  </sheets>
  <calcPr calcId="162913"/>
</workbook>
</file>

<file path=xl/calcChain.xml><?xml version="1.0" encoding="utf-8"?>
<calcChain xmlns="http://schemas.openxmlformats.org/spreadsheetml/2006/main">
  <c r="I254" i="1" l="1"/>
  <c r="I252" i="1"/>
  <c r="I249" i="1"/>
  <c r="I244" i="1"/>
  <c r="I243" i="1"/>
  <c r="I242" i="1"/>
  <c r="I239" i="1"/>
  <c r="I238" i="1"/>
  <c r="I237" i="1"/>
  <c r="I236" i="1"/>
  <c r="I234" i="1"/>
  <c r="I231" i="1"/>
  <c r="I230" i="1"/>
  <c r="I229" i="1"/>
  <c r="I228" i="1"/>
  <c r="I227" i="1"/>
  <c r="I226" i="1"/>
  <c r="I224" i="1"/>
  <c r="I223" i="1"/>
  <c r="I220" i="1"/>
  <c r="I217" i="1"/>
  <c r="I216" i="1"/>
  <c r="I214" i="1"/>
  <c r="I213" i="1"/>
  <c r="I212" i="1"/>
  <c r="I211" i="1"/>
  <c r="I210" i="1"/>
  <c r="I209" i="1"/>
  <c r="I208" i="1"/>
  <c r="I207" i="1"/>
  <c r="I205" i="1"/>
  <c r="I201" i="1"/>
  <c r="I200" i="1"/>
  <c r="I198" i="1"/>
  <c r="I197" i="1"/>
  <c r="I196" i="1"/>
  <c r="I194" i="1"/>
  <c r="I193" i="1"/>
  <c r="I192" i="1"/>
  <c r="I191" i="1"/>
  <c r="I189" i="1"/>
  <c r="I187" i="1"/>
  <c r="I186" i="1"/>
  <c r="I185" i="1"/>
  <c r="I184" i="1"/>
  <c r="I183" i="1"/>
  <c r="I180" i="1"/>
  <c r="I179" i="1"/>
  <c r="I178" i="1"/>
  <c r="I177" i="1"/>
  <c r="I176" i="1"/>
  <c r="I172" i="1"/>
  <c r="I166" i="1"/>
  <c r="I164" i="1"/>
  <c r="I163" i="1"/>
  <c r="I162" i="1"/>
  <c r="I161" i="1"/>
  <c r="I160" i="1"/>
  <c r="I158" i="1"/>
  <c r="I157" i="1"/>
  <c r="I156" i="1"/>
  <c r="I148" i="1"/>
  <c r="I147" i="1"/>
  <c r="I146" i="1"/>
  <c r="I139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0" i="1"/>
  <c r="I79" i="1"/>
  <c r="I78" i="1"/>
  <c r="I77" i="1"/>
  <c r="I76" i="1"/>
  <c r="I75" i="1"/>
  <c r="I74" i="1"/>
  <c r="I73" i="1"/>
  <c r="I72" i="1"/>
  <c r="I71" i="1"/>
  <c r="I70" i="1"/>
  <c r="I69" i="1"/>
  <c r="I67" i="1"/>
  <c r="I65" i="1"/>
  <c r="I63" i="1"/>
  <c r="I62" i="1"/>
  <c r="I61" i="1"/>
  <c r="I60" i="1"/>
  <c r="I59" i="1"/>
  <c r="I58" i="1"/>
  <c r="I56" i="1"/>
  <c r="I55" i="1"/>
  <c r="I54" i="1"/>
  <c r="I53" i="1"/>
  <c r="I52" i="1"/>
  <c r="I51" i="1"/>
  <c r="I50" i="1"/>
  <c r="I44" i="1"/>
  <c r="I43" i="1"/>
  <c r="I42" i="1"/>
  <c r="I41" i="1"/>
  <c r="I40" i="1"/>
  <c r="I39" i="1"/>
  <c r="I38" i="1"/>
  <c r="I34" i="1"/>
  <c r="I33" i="1"/>
  <c r="I30" i="1"/>
  <c r="I29" i="1"/>
  <c r="I22" i="1"/>
  <c r="I21" i="1"/>
  <c r="I20" i="1"/>
  <c r="I13" i="1"/>
  <c r="I12" i="1"/>
  <c r="I10" i="1"/>
  <c r="I7" i="1"/>
  <c r="I6" i="1"/>
  <c r="G254" i="1"/>
  <c r="G234" i="1"/>
  <c r="G176" i="1"/>
  <c r="G172" i="1" s="1"/>
  <c r="G177" i="1"/>
  <c r="L177" i="1"/>
  <c r="K177" i="1"/>
  <c r="G162" i="1"/>
  <c r="G161" i="1" s="1"/>
  <c r="G160" i="1" s="1"/>
  <c r="G157" i="1"/>
  <c r="G156" i="1" s="1"/>
  <c r="G155" i="1" s="1"/>
  <c r="G139" i="1"/>
  <c r="G112" i="1"/>
  <c r="G111" i="1" s="1"/>
  <c r="G110" i="1" s="1"/>
  <c r="G108" i="1"/>
  <c r="G107" i="1" s="1"/>
  <c r="G106" i="1" s="1"/>
  <c r="G102" i="1"/>
  <c r="G98" i="1"/>
  <c r="G90" i="1"/>
  <c r="G85" i="1"/>
  <c r="G81" i="1"/>
  <c r="G78" i="1"/>
  <c r="G55" i="1"/>
  <c r="G97" i="1" l="1"/>
  <c r="G96" i="1" s="1"/>
  <c r="G77" i="1"/>
  <c r="G73" i="1" s="1"/>
  <c r="G69" i="1"/>
  <c r="G63" i="1"/>
  <c r="G51" i="1"/>
  <c r="G42" i="1"/>
  <c r="G38" i="1"/>
  <c r="G30" i="1" s="1"/>
  <c r="G29" i="1" s="1"/>
  <c r="G50" i="1" l="1"/>
  <c r="G41" i="1" s="1"/>
</calcChain>
</file>

<file path=xl/sharedStrings.xml><?xml version="1.0" encoding="utf-8"?>
<sst xmlns="http://schemas.openxmlformats.org/spreadsheetml/2006/main" count="988" uniqueCount="397">
  <si>
    <t/>
  </si>
  <si>
    <t>Наименование показателей</t>
  </si>
  <si>
    <t>Ведомство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</si>
  <si>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</si>
  <si>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</si>
  <si>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</si>
  <si>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</si>
  <si>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</si>
  <si>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</si>
  <si>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</si>
  <si>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</si>
  <si>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>Муниципальная программа "Энергоэффективность, развитие газоснабжения и энергетики в Дальнереченском городском округе"</t>
  </si>
  <si>
    <t>000</t>
  </si>
  <si>
    <t>01 0 00 00000</t>
  </si>
  <si>
    <t>Комплексы процессных мероприятий</t>
  </si>
  <si>
    <t>01 4 00 00000</t>
  </si>
  <si>
    <t>Комплекс процессных мероприятий "Создание и развитие системы газоснабжения Дальнереченского городского округа"</t>
  </si>
  <si>
    <t>01 4 01 00000</t>
  </si>
  <si>
    <t>Создание и развитие системы газоснабжения муниципальных образований на условиях софинансирования</t>
  </si>
  <si>
    <t>014</t>
  </si>
  <si>
    <t>01 4 01 S2280</t>
  </si>
  <si>
    <t>240</t>
  </si>
  <si>
    <t>Комплекс процессных мероприятий "Энергосбережение и повышение энергетической эффективности Дальнереченского городского округа"</t>
  </si>
  <si>
    <t>01 4 02 00000</t>
  </si>
  <si>
    <t>Модернизация, реконструкция, капитальный и текущий ремонт объектов теплоснабжения и электроснабжения, объектов водоснабжения и водоотведения</t>
  </si>
  <si>
    <t>005</t>
  </si>
  <si>
    <t>01 4 02 20030</t>
  </si>
  <si>
    <t>Муниципальная программа "Развитие транспортного комплекса Дальнереченского городского округа"</t>
  </si>
  <si>
    <t>02 0 00 00000</t>
  </si>
  <si>
    <t>Региональные проекты, не входящие в состав национальных проектов</t>
  </si>
  <si>
    <t>02 2 00 00000</t>
  </si>
  <si>
    <t>Региональный проект "Поддержка дорожного хозяйства муниципальных образований Приморского края"</t>
  </si>
  <si>
    <t>02 2 01 00000</t>
  </si>
  <si>
    <t>Субсидии бюджетам МО ПК на капитальный ремонт и ремонт автомобильных дорог общего пользования населенных пунктов за счет средств местного бюджета на условиях софинансирования</t>
  </si>
  <si>
    <t>Ведомственные проекты</t>
  </si>
  <si>
    <t>02 3 00 00000</t>
  </si>
  <si>
    <t>Ведомственный проект "Поддержка дорожного хозяйства муниципальных образований Приморского края и организация транспортного обслуживания населения в границах муниципальных образований Приморского края"</t>
  </si>
  <si>
    <t>02 3 5Г 00000</t>
  </si>
  <si>
    <t>Организация транспортного обслуживания населения в границах муниципальных образований Приморского края на условиях софинансирования</t>
  </si>
  <si>
    <t>02 3 5Г S2410</t>
  </si>
  <si>
    <t>610</t>
  </si>
  <si>
    <t>02 4 00 00000</t>
  </si>
  <si>
    <t>Комплекс процессных мероприятий "Развитие дорожной отрасли в Дальнереченском городском округе"</t>
  </si>
  <si>
    <t>02 4 01 00000</t>
  </si>
  <si>
    <t>Проектирование, строительство, реконструкция и текущее содержание автомобильных дорог общего пользования местного значения за счет средств дорожного фонда ДГО</t>
  </si>
  <si>
    <t>02 4 01 20040</t>
  </si>
  <si>
    <t>Комплекс процессных мероприятий "Отдельные мероприятия программной деятельности"</t>
  </si>
  <si>
    <t>02 4 02 00000</t>
  </si>
  <si>
    <t>Финансовая поддержка в форме субсидий предприятиям и организациям, оказывающим пассажирские перевозки населению</t>
  </si>
  <si>
    <t>02 4 02 20470</t>
  </si>
  <si>
    <t>810</t>
  </si>
  <si>
    <t>Муниципальная программа "Поддержка социально ориентированных некоммерческих организаций на территории Дальнереченского городского округа"</t>
  </si>
  <si>
    <t>03 0 00 00000</t>
  </si>
  <si>
    <t>03 4 00 00000</t>
  </si>
  <si>
    <t>Комплекс процессных мероприятий "Поддержка социально ориентированных некоммерческих организаций"</t>
  </si>
  <si>
    <t>03 4 01 00000</t>
  </si>
  <si>
    <t>Субсидии социально ориентированным некоммерческим организациям по итогам конкурсного отбора на условиях софинансирования</t>
  </si>
  <si>
    <t>Муниципальная программа "Обеспечение доступным жильем и качественными услугами ЖКХ населения Дальнереченского городского округа"</t>
  </si>
  <si>
    <t>04 0 00 00000</t>
  </si>
  <si>
    <t>04 4 00 00000</t>
  </si>
  <si>
    <t>Комплекс процессных мероприятий "Создание условий для обеспечения качественными услугами жилищно-коммунального хозяйства Дальнереченского городского округа"</t>
  </si>
  <si>
    <t>04 4 01 00000</t>
  </si>
  <si>
    <t>Проектирование и (или) строительство, реконструкция (модернизация), капитальный ремонт объектов водопроводно-канализационного хозяйства на условиях софинансирования</t>
  </si>
  <si>
    <t>04 4 01 S2320</t>
  </si>
  <si>
    <t>410</t>
  </si>
  <si>
    <t>Комплекс процессных мероприятий "Проведение капитального ремонта многоквартирных домов в Дальнереченском городском округе"</t>
  </si>
  <si>
    <t>04 4 02 00000</t>
  </si>
  <si>
    <t>Проведение капитального ремонта муниципального жилищного фонда</t>
  </si>
  <si>
    <t>04 4 02 20090</t>
  </si>
  <si>
    <t>Комплекс процессных мероприятий "Чистая вода Дальнереченского городского округа"</t>
  </si>
  <si>
    <t>04 4 03 00000</t>
  </si>
  <si>
    <t>Мероприятия по обеспечению населения качественной питьевой водой из источников водоснабжения на территории Дальнереченского городского округа</t>
  </si>
  <si>
    <t>04 4 03 20070</t>
  </si>
  <si>
    <t>04 4 04 00000</t>
  </si>
  <si>
    <t>Взносы на капитальный ремонт общего имущества в многоквартирном доме в расчете на один квадратный метр общей площади жилого (нежилого) помещения в многоквартирном доме</t>
  </si>
  <si>
    <t>04 4 04 20510</t>
  </si>
  <si>
    <t>Субсидии на обеспечение граждан твердым топливом (дровами) на условиях софинансирования</t>
  </si>
  <si>
    <t>Муниципальная программа "Развитие образования Дальнереченского городского округа"</t>
  </si>
  <si>
    <t>05 0 00 00000</t>
  </si>
  <si>
    <t>Региональные проекты, входящие в состав национальных проектов</t>
  </si>
  <si>
    <t>05 1 00 00000</t>
  </si>
  <si>
    <t>Региональный проект "Современная школа"</t>
  </si>
  <si>
    <t>05 1 E1 00000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</si>
  <si>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</t>
  </si>
  <si>
    <t>009</t>
  </si>
  <si>
    <t>05 1 E1 93140</t>
  </si>
  <si>
    <t>320</t>
  </si>
  <si>
    <t>Региональный проект "Патриотическое воспитание граждан Российской Федерации"</t>
  </si>
  <si>
    <t>05 1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</si>
  <si>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</si>
  <si>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 1 EВ 51790</t>
  </si>
  <si>
    <t>05 2 00 00000</t>
  </si>
  <si>
    <t>Региональный проект "Модернизация школьных систем образования в Приморском крае"</t>
  </si>
  <si>
    <t>05 2 1Ж 00000</t>
  </si>
  <si>
    <t>Модернизация школьных систем образования</t>
  </si>
  <si>
    <t>05 2 1Ж L7500</t>
  </si>
  <si>
    <t>05 4 00 00000</t>
  </si>
  <si>
    <t>Комплекс процессных мероприятий "Развитие системы дошкольного образования Дальнереченского городского округа"</t>
  </si>
  <si>
    <t>05 4 01 00000</t>
  </si>
  <si>
    <t>Субвенции на компенсацию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</si>
  <si>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05 4 01 93090</t>
  </si>
  <si>
    <t>310</t>
  </si>
  <si>
    <t>Расходы на обеспечение деятельности (оказание услуг, выполнение работ) муниципальных учреждений</t>
  </si>
  <si>
    <t>05 4 01 20140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</si>
  <si>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</si>
  <si>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05 4 01 93070</t>
  </si>
  <si>
    <t>Комплекс процессных мероприятий "Развитие системы общего образования Дальнереченского городского округа"</t>
  </si>
  <si>
    <t>05 4 02 00000</t>
  </si>
  <si>
    <t>05 4 02 20140</t>
  </si>
  <si>
    <t>Субсидии на проведение капитального и текущего ремонта, благоустройство территорий учреждений, организацию безопасности учреждений</t>
  </si>
  <si>
    <t>05 4 02 20150</t>
  </si>
  <si>
    <t>Расходы на обеспечение бесплатным питанием детей, обучающихся в муниципальных общеобразовательных организациях, родители которых являются участниками специальной военной операции</t>
  </si>
  <si>
    <t>05 4 02 20790</t>
  </si>
  <si>
    <t>Иной межбюджетный трансферт бюджетам муниципальных образований Приморского края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</si>
  <si>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05 4 02 53030</t>
  </si>
  <si>
    <t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</si>
  <si>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05 4 02 93060</t>
  </si>
  <si>
    <t>Субвенции на обеспечение бесплатным питанием детей, обучающихся в муниципальных общеобразовательных организациях Приморского края</t>
  </si>
  <si>
    <t>05 4 02 93150</t>
  </si>
  <si>
    <t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учреждениях, софинансируемые за счет средств федерального бюджета</t>
  </si>
  <si>
    <t>05 4 02 R3040</t>
  </si>
  <si>
    <t>Комплекс процессных мероприятий "Развитие системы дополнительного образования, отдыха, оздоровления и занятости детей и подростков Дальнереченского городского округа"</t>
  </si>
  <si>
    <t>05 4 03 00000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</si>
  <si>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</si>
  <si>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05 4 03 93080</t>
  </si>
  <si>
    <t>05 4 03 20140</t>
  </si>
  <si>
    <t>Субсидии на организацию и обеспечение оздоровления, отдыха и занятости детей и подростков</t>
  </si>
  <si>
    <t>05 4 03 20200</t>
  </si>
  <si>
    <t>Персонифицированное финансирование дополнительного образования детей (МОЦ)</t>
  </si>
  <si>
    <t>05 4 03 20700</t>
  </si>
  <si>
    <t>05 4 04 00000</t>
  </si>
  <si>
    <t>Расходы на обеспечение деятельности (оказание услуг, выполнение работ) централизованных бухгалтерий</t>
  </si>
  <si>
    <t>05 4 04 20240</t>
  </si>
  <si>
    <t>110</t>
  </si>
  <si>
    <t>850</t>
  </si>
  <si>
    <t>Муниципальная программа "Развитие культуры на территории Дальнереченского городского округа"</t>
  </si>
  <si>
    <t>06 0 00 00000</t>
  </si>
  <si>
    <t>06 1 00 00000</t>
  </si>
  <si>
    <t>06 1 E1 00000</t>
  </si>
  <si>
    <t>012</t>
  </si>
  <si>
    <t>06 1 E1 93140</t>
  </si>
  <si>
    <t>06 4 00 00000</t>
  </si>
  <si>
    <t>Комплекс процессных мероприятий "Финансовое обеспечение муниципальных бюджетных учреждений"</t>
  </si>
  <si>
    <t>06 4 01 00000</t>
  </si>
  <si>
    <t>06 4 01 20140</t>
  </si>
  <si>
    <t>Расходы на обеспечение деятельности (оказание услуг, выполнение работ) централизованной библиотечной системы</t>
  </si>
  <si>
    <t>06 4 01 20340</t>
  </si>
  <si>
    <t>Комплекс процессных мероприятий "Обеспечение поддержки культуры в Приморском крае"</t>
  </si>
  <si>
    <t>06 4 02 00000</t>
  </si>
  <si>
    <t>Строительство, реконструкция, ремонт объектов культуры (в том числе проектно-изыскательские работы), находящихся в муниципальной собственности, и приобретение объектов культуры для муниципальных нужд на условиях софинансирования</t>
  </si>
  <si>
    <t>06 4 02 S2050</t>
  </si>
  <si>
    <t>Модернизация муниципальных библиотек на условиях софинансирования</t>
  </si>
  <si>
    <t>06 4 02 S2510</t>
  </si>
  <si>
    <t>Расходы на комплектование книжных фондов и обеспечение информационно-техническим оборудованием библиотек на условиях софинансирования</t>
  </si>
  <si>
    <t>06 4 02 S2540</t>
  </si>
  <si>
    <t>Комплекс процессных мероприятий "Мероприятия историко-патриотической, патриотической, культурно-патриотической, спортивно-патриотической направленности"</t>
  </si>
  <si>
    <t>06 4 03 00000</t>
  </si>
  <si>
    <t>Мероприятия по патриотическому воспитанию граждан на территории Дальнереченского городского округа</t>
  </si>
  <si>
    <t>06 4 03 20210</t>
  </si>
  <si>
    <t>Мероприятия для детей и молодежи</t>
  </si>
  <si>
    <t>06 4 03 20220</t>
  </si>
  <si>
    <t>06 4 04 00000</t>
  </si>
  <si>
    <t>06 4 04 20240</t>
  </si>
  <si>
    <t>Мероприятия по сохранению объектов культурного наследия</t>
  </si>
  <si>
    <t>06 4 04 20670</t>
  </si>
  <si>
    <t>Муниципальная программа "Развитие физической культуры и спорта Дальнереченского городского округа"</t>
  </si>
  <si>
    <t>07 0 00 00000</t>
  </si>
  <si>
    <t>07 4 00 00000</t>
  </si>
  <si>
    <t>Комплекс процессных мероприятий "Развитие спортивной инфраструктуры"</t>
  </si>
  <si>
    <t>07 4 01 00000</t>
  </si>
  <si>
    <t>Строительство, реконструкция, ремонт и текущее содержание объектов спорта</t>
  </si>
  <si>
    <t>07 4 01 20250</t>
  </si>
  <si>
    <t>Приобретение и поставка спортивного инвентаря, спортивного оборудования и иного имущества для развития массового спорта на условиях софинансирования</t>
  </si>
  <si>
    <t>07 4 01 S2230</t>
  </si>
  <si>
    <t>Комплекс процессных мероприятий "Создание условий для развития массового спорта"</t>
  </si>
  <si>
    <t>07 4 02 00000</t>
  </si>
  <si>
    <t>07 4 02 20140</t>
  </si>
  <si>
    <t>Мероприятия в области физической культуры и спорта, приобретение спортивного инвентаря</t>
  </si>
  <si>
    <t>07 4 02 20260</t>
  </si>
  <si>
    <t>Организация физкультурно-спортивной работы по месту жительства на условиях софинансирования</t>
  </si>
  <si>
    <t>07 4 02 S2190</t>
  </si>
  <si>
    <t>Муниципальная программа "Информационное общество"</t>
  </si>
  <si>
    <t>08 0 00 00000</t>
  </si>
  <si>
    <t>08 4 00 00000</t>
  </si>
  <si>
    <t>08 4 01 00000</t>
  </si>
  <si>
    <t>Расходы на опубликование нормативно-правовых актов, информационных материалов</t>
  </si>
  <si>
    <t>08 4 01 20610</t>
  </si>
  <si>
    <t>Муниципальная программа "Защита населения и территории Дальнереченского городского округа от чрезвычайных ситуаций природного и техногенного характера"</t>
  </si>
  <si>
    <t>09 0 00 00000</t>
  </si>
  <si>
    <t>09 4 00 00000</t>
  </si>
  <si>
    <t>09 4 01 00000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</si>
  <si>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</si>
  <si>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09 4 01 20320</t>
  </si>
  <si>
    <t>Муниципальная программа "Развитие малого и среднего предпринимательства на территории Дальнереченского городского округа"</t>
  </si>
  <si>
    <t>11 0 00 00000</t>
  </si>
  <si>
    <t>11 4 00 00000</t>
  </si>
  <si>
    <t>Комплекс процессных мероприятий "Поддержка субъектов малого и среднего предпринимательства"</t>
  </si>
  <si>
    <t>11 4 01 00000</t>
  </si>
  <si>
    <t>Мероприятия по развитию малого и среднего предпринимательства</t>
  </si>
  <si>
    <t>11 4 01 20650</t>
  </si>
  <si>
    <t>Муниципальная программа "Развитие муниципальной службы в органах местного самоуправления Дальнереченского городского округа"</t>
  </si>
  <si>
    <t>12 0 00 00000</t>
  </si>
  <si>
    <t>12 4 00 00000</t>
  </si>
  <si>
    <t>Комплекс процессных мероприятий "Повышение уровня профессиональной подготовки муниципальных служащих"</t>
  </si>
  <si>
    <t>12 4 01 00000</t>
  </si>
  <si>
    <t>Обучение лиц, замещающих муниципальные должности, муниципальных служащих по программам повышения квалификации и профессиональной переподготовки</t>
  </si>
  <si>
    <t>001</t>
  </si>
  <si>
    <t>12 4 01 20540</t>
  </si>
  <si>
    <t>Муниципальная программа "Формирование современной городской среды Дальнереченского городского округа"</t>
  </si>
  <si>
    <t>13 0 00 00000</t>
  </si>
  <si>
    <t>13 1 00 00000</t>
  </si>
  <si>
    <t>Региональный проект "Формирование комфортной городской среды"</t>
  </si>
  <si>
    <t>13 1 F2 00000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</si>
  <si>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</si>
  <si>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>13 1 F2 55550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</si>
  <si>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</si>
  <si>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13 1 F2 5424F</t>
  </si>
  <si>
    <t>13 2 00 00000</t>
  </si>
  <si>
    <t>Региональный проект "Благоустройство территорий муниципальных образований Приморского края"</t>
  </si>
  <si>
    <t>13 2 01 00000</t>
  </si>
  <si>
    <t>Поддержка муниципальной программы по благоустройству территории муниципального образования на условиях софинансирования</t>
  </si>
  <si>
    <t>13 2 01 S2610</t>
  </si>
  <si>
    <t>13 4 00 00000</t>
  </si>
  <si>
    <t>Комплекс процессных мероприятий "Развитие сферы ритуальных услуг на территории Приморского края"</t>
  </si>
  <si>
    <t>13 4 04 00000</t>
  </si>
  <si>
    <t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на условиях софинансирования</t>
  </si>
  <si>
    <t>13 4 04 S2170</t>
  </si>
  <si>
    <t>Муниципальная программа "Обеспечение жильем молодых семей Дальнереченского городского округа"</t>
  </si>
  <si>
    <t>15 0 00 00000</t>
  </si>
  <si>
    <t>15 4 00 00000</t>
  </si>
  <si>
    <t>Комплекс процессных мероприятий "Предоставление социальных выплат молодым семьям - участникам программы"</t>
  </si>
  <si>
    <t>15 4 01 00000</t>
  </si>
  <si>
    <t>Реализация мероприятий по обеспечению жильем молодых семей</t>
  </si>
  <si>
    <t>15 4 01 L4970</t>
  </si>
  <si>
    <t>Муниципальная программа "Управление муниципальными финансами Дальнереченского городского округа"</t>
  </si>
  <si>
    <t>17 0 00 00000</t>
  </si>
  <si>
    <t>17 3 00 00000</t>
  </si>
  <si>
    <t>Ведомственный проект "Инициативное бюджетирование Приморья"</t>
  </si>
  <si>
    <t>17 3 4Ц 00000</t>
  </si>
  <si>
    <t>Реализация проектов инициативного бюджетирования по направлению "Твой проект" ("Обустройство тротуара в г.Дальнереченске по ул.50 лет Октября")</t>
  </si>
  <si>
    <t>17 3 4Ц S2361</t>
  </si>
  <si>
    <t>Реализация проектов инициативного бюджетирования по направлению "Твой проект" ("Установка автопавильона с обустройством посадочной площадки в микрорайоне Сенопункт г.Дальнереченска")</t>
  </si>
  <si>
    <t>17 3 4Ц S2362</t>
  </si>
  <si>
    <t>Реализация проектов инициативного бюджетирования по направлению "Молодежный бюджет" ("Спорт для всех")</t>
  </si>
  <si>
    <t>17 3 4Ц S2751</t>
  </si>
  <si>
    <t>Реализация проектов инициативного бюджетирования по направлению "Молодежный бюджет" ("Спортивная площадка на территории МБОУ "СОШ №2"")</t>
  </si>
  <si>
    <t>17 3 4Ц S2752</t>
  </si>
  <si>
    <t>17 4 00 00000</t>
  </si>
  <si>
    <t>Комплекс процессных мероприятий "Эффективное управление муниципальным долгом"</t>
  </si>
  <si>
    <t>17 4 01 00000</t>
  </si>
  <si>
    <t>Процентные платежи по муниципальному долгу</t>
  </si>
  <si>
    <t>17 4 01 20370</t>
  </si>
  <si>
    <t>730</t>
  </si>
  <si>
    <t>Муниципальная программа "Профилактика правонарушений на территории Дальнереченского городского округа"</t>
  </si>
  <si>
    <t>19 0 00 00000</t>
  </si>
  <si>
    <t>19 4 00 00000</t>
  </si>
  <si>
    <t>Комплекс процессных мероприятий "Профилактика правонарушений"</t>
  </si>
  <si>
    <t>19 4 01 00000</t>
  </si>
  <si>
    <t>Мероприятия по противодействию распространения наркотиков</t>
  </si>
  <si>
    <t>19 4 01 20180</t>
  </si>
  <si>
    <t>Мероприятия по профилактике экстемизма и терроризма, профилактике правонарушений и борьбе с преступностью</t>
  </si>
  <si>
    <t>19 4 01 20190</t>
  </si>
  <si>
    <t>Муниципальная программа "Противодействие коррупции в Дальнереченском городском округе"</t>
  </si>
  <si>
    <t>21 0 00 00000</t>
  </si>
  <si>
    <t>21 4 00 00000</t>
  </si>
  <si>
    <t>Комплекс процессных мероприятий "Создание системы просвещения муниципальных служащих по вопросам противодействия коррупции"</t>
  </si>
  <si>
    <t>21 4 01 00000</t>
  </si>
  <si>
    <t>Реализация антикоррупционных мероприятий</t>
  </si>
  <si>
    <t>21 4 01 20760</t>
  </si>
  <si>
    <t>Муниципальная 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на территории Дальнереченского городского округа"</t>
  </si>
  <si>
    <t>22 0 00 00000</t>
  </si>
  <si>
    <t>22 4 00 00000</t>
  </si>
  <si>
    <t>22 4 01 00000</t>
  </si>
  <si>
    <t>Субвенции на обеспечение жилыми помещениями детей-сирот и детей, оставшихся без попечения родителей, лиц из их числа за счет средств краевого бюджета</t>
  </si>
  <si>
    <t>Муниципальная программа "Развитие добровольной пожарной команды в Дальнереченском городском округе"</t>
  </si>
  <si>
    <t>23 0 00 00000</t>
  </si>
  <si>
    <t>23 4 00 00000</t>
  </si>
  <si>
    <t>23 4 01 00000</t>
  </si>
  <si>
    <t>Расходы на содержание добровольной пожарной команды</t>
  </si>
  <si>
    <t>23 4 01 20780</t>
  </si>
  <si>
    <t>120</t>
  </si>
  <si>
    <t>Непрограммные направления деятельности</t>
  </si>
  <si>
    <t>99 0 00 00000</t>
  </si>
  <si>
    <t>99 2 00 00000</t>
  </si>
  <si>
    <t>Региональный проект "Вовлечение в оборот и комплексная мелиорация земель сельскохозяйственного назначения Приморского края"</t>
  </si>
  <si>
    <t>99 2 9Ф 00000</t>
  </si>
  <si>
    <t>Подготовка проектов межевания земельных участков и на проведение кадастровых работ</t>
  </si>
  <si>
    <t>99 2 9Ф L5990</t>
  </si>
  <si>
    <t>Мероприятия непрограммных направлений деятельности</t>
  </si>
  <si>
    <t>99 9 00 00000</t>
  </si>
  <si>
    <t>Непрограммные мероприятия</t>
  </si>
  <si>
    <t>99 9 01 00000</t>
  </si>
  <si>
    <t>Депутаты представительного органа муниципального образования</t>
  </si>
  <si>
    <t>99 9 01 10020</t>
  </si>
  <si>
    <t>Руководство и управление в сфере установленных функций органов местного самоуправления</t>
  </si>
  <si>
    <t>99 9 01 10030</t>
  </si>
  <si>
    <t>Глава муниципального образования</t>
  </si>
  <si>
    <t>99 9 01 10010</t>
  </si>
  <si>
    <t>Пожертвования для ликвидации последствий тайфуна "KHANUN" в части касающейся восстановления дорожного полотна</t>
  </si>
  <si>
    <t>99 9 01 20120</t>
  </si>
  <si>
    <t>Резервные фонды администрации Дальнереченского городского округа</t>
  </si>
  <si>
    <t>99 9 01 20270</t>
  </si>
  <si>
    <t>Оценка недвижимости,признание прав и регулирование отношений по муниц.собствен.(мероприятия по реализации муниц.политики в области приватизации и управ.муниц.собст)</t>
  </si>
  <si>
    <t>99 9 01 20290</t>
  </si>
  <si>
    <t>Мероприятия в области строительства, архитектуры, градостроительства, землеустройства и землепользования</t>
  </si>
  <si>
    <t>99 9 01 20330</t>
  </si>
  <si>
    <t>Мероприятия в области коммунального хозяйства</t>
  </si>
  <si>
    <t>99 9 01 20390</t>
  </si>
  <si>
    <t>Прочие мероприятия по благоустройству городского округа</t>
  </si>
  <si>
    <t>99 9 01 20440</t>
  </si>
  <si>
    <t>Выполнение Перечня наказов избирателей депутатами Думы Дальнереченского городского округа</t>
  </si>
  <si>
    <t>99 9 01 20450</t>
  </si>
  <si>
    <t>Расходы на содержание нежилого административного здания</t>
  </si>
  <si>
    <t>99 9 01 20720</t>
  </si>
  <si>
    <t>Расходы на распиловку и доставку твердого топлива (дров) членам семей граждан, являющихся участниками специальной военной операции</t>
  </si>
  <si>
    <t>99 9 01 20800</t>
  </si>
  <si>
    <t>Расходы связанные с ограничением доступа к заброшенным объектам</t>
  </si>
  <si>
    <t>99 9 01 20810</t>
  </si>
  <si>
    <t>Пенсия за выслугу лет муниципальным служащим, ежемесячная доплата к страховой пенсии лицам, замещавшим муниципальные должности на постоянной основе</t>
  </si>
  <si>
    <t>99 9 01 20360</t>
  </si>
  <si>
    <t>Материальная помощь на погребение и организацию похорон почётного жителя Дальнереченского городского округа</t>
  </si>
  <si>
    <t>99 9 01 20530</t>
  </si>
  <si>
    <t>Исполнение судебных актов Российской Федерации и мировых соглашений по возм.вреда, причин. в результате незаконных действий (бездействия) муниципальных органов либо должностных полномочий этих органов, а также в результате деятельности казённых учр.</t>
  </si>
  <si>
    <t>99 9 01 20300</t>
  </si>
  <si>
    <t>830</t>
  </si>
  <si>
    <t>870</t>
  </si>
  <si>
    <t>Проведение выборов в представительный орган местного самоуправления и главы муниципального образования</t>
  </si>
  <si>
    <t>99 9 01 20280</t>
  </si>
  <si>
    <t>880</t>
  </si>
  <si>
    <t>011</t>
  </si>
  <si>
    <t>Руководитель контрольно-счетной палаты муниципального образования и его заместители</t>
  </si>
  <si>
    <t>99 9 01 10050</t>
  </si>
  <si>
    <t>Субсидии социально ориентированным некоммерческим организациям инвалидов</t>
  </si>
  <si>
    <t>99 9 01 20590</t>
  </si>
  <si>
    <t>630</t>
  </si>
  <si>
    <t>99 9 01 20140</t>
  </si>
  <si>
    <t>Оплата за потребленную электрическую энергию уличного освещения</t>
  </si>
  <si>
    <t>99 9 01 20400</t>
  </si>
  <si>
    <t>Озеленение</t>
  </si>
  <si>
    <t>99 9 01 20420</t>
  </si>
  <si>
    <t>Организация и содержание мест захоронения</t>
  </si>
  <si>
    <t>99 9 01 20430</t>
  </si>
  <si>
    <t>Оплата за потребленную тепловую и электрическую энергию, горячее и холодное водоснабжение и водоотведение незаселенного муниципального жилищного фонда</t>
  </si>
  <si>
    <t>99 9 01 20680</t>
  </si>
  <si>
    <t>Оплата за содержание незаселенного муниципального жилищного фонда</t>
  </si>
  <si>
    <t>99 9 01 20690</t>
  </si>
  <si>
    <t>Расходы на приобретение муниципальными учреждениями особо ценного движимого имущества</t>
  </si>
  <si>
    <t>99 9 01 20520</t>
  </si>
  <si>
    <t>Расходы на приобретение программных продуктов, оргтехники, комплектующих, их обслуживание</t>
  </si>
  <si>
    <t>99 9 01 20600</t>
  </si>
  <si>
    <t>Субсидии на возмещение затрат, связанных с оказанием услуг по начислению, сбору, взысканию и перечислению платы за пользование жилым помещением (платы за наем) муниципального жилищного фонда Дальнереченского городского округа</t>
  </si>
  <si>
    <t>99 9 01 20580</t>
  </si>
  <si>
    <t>015</t>
  </si>
  <si>
    <t>99 9 01 20240</t>
  </si>
  <si>
    <t>Непрограммные мероприятия "Исполнение отдельных государственных полномочий"</t>
  </si>
  <si>
    <t>99 9 02 00000</t>
  </si>
  <si>
    <t>Государственная регистрация актов гражданского состояния</t>
  </si>
  <si>
    <t>99 9 02 59300</t>
  </si>
  <si>
    <t>Субвенции на создание и обеспечение деятельности комиссий по делам несовершеннолетних и защите их прав</t>
  </si>
  <si>
    <t>99 9 02 93010</t>
  </si>
  <si>
    <t>Субвенции на реализацию отдельных государственных полномочий по созданию административных комиссий</t>
  </si>
  <si>
    <t>99 9 02 93030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</si>
  <si>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</si>
  <si>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99 9 02 93100</t>
  </si>
  <si>
    <t>Субвенции бюджетам МО ПК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МО</t>
  </si>
  <si>
    <t>99 9 02 93130</t>
  </si>
  <si>
    <t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</si>
  <si>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>99 9 02 93160</t>
  </si>
  <si>
    <t>Субвенции бюджетам МО ПК на реализацию полномочий РФ на государственную регистрацию актов гражданского состояния за счет средств краевого бюджета</t>
  </si>
  <si>
    <t>99 9 02 93180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</si>
  <si>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</si>
  <si>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99 9 02 51200</t>
  </si>
  <si>
    <t>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</si>
  <si>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99 9 02 93050</t>
  </si>
  <si>
    <t>Субвенции на регистрацию и учет граждан, имеющ.право на получ.жилищных субсидий в связи с переселением из районов Крайнего Севера и приравненых к ним местностей</t>
  </si>
  <si>
    <t>99 9 02 93120</t>
  </si>
  <si>
    <t>Субвенции на реализацию госполномочий по организации мероприятий при осуществлении деятельности по обращению с животными без владельцев</t>
  </si>
  <si>
    <t>99 9 02 93040</t>
  </si>
  <si>
    <t>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</t>
  </si>
  <si>
    <t>99 9 02 93190</t>
  </si>
  <si>
    <t>ВСЕГО РАСХОДОВ</t>
  </si>
  <si>
    <t>Кассовое исполнение за 1 квартал 2024 года</t>
  </si>
  <si>
    <t>Кассовое исполнение за 1 квартал 2023 года</t>
  </si>
  <si>
    <t>Сведения об исполнении бюджета Дальнереченского городского округа за 1 квартал 2024 года по расходам в разрезе муниципальных программ и непрограммных направлений деятельности в сравнении с плановыми значениями на 2024 финансовый год и фактическими значениями 1 квартала 2023 года</t>
  </si>
  <si>
    <t>% исполнения за 1 квартал 2024 года в сравнении с исполнением за 1 квартал 2023 года</t>
  </si>
  <si>
    <t>% исполнения за 1 квартал 2024 года</t>
  </si>
  <si>
    <t>240          410</t>
  </si>
  <si>
    <t>02 2 01 92390       02 2 01 S2390</t>
  </si>
  <si>
    <t>03 4 01 92640          03 4 01 S2640</t>
  </si>
  <si>
    <t>04 4 04 92620          04 4 04 S2620</t>
  </si>
  <si>
    <t>240       810</t>
  </si>
  <si>
    <t>Разработка проекта зон охраны объектов культурного наследия</t>
  </si>
  <si>
    <t>06 4 04 20710</t>
  </si>
  <si>
    <t>Расходы местного бюджета на развитие спортивной инфраструктуры, находящейся в муниципальной собственности на условиях софинансирования</t>
  </si>
  <si>
    <t>07 4 01 S2680</t>
  </si>
  <si>
    <t>22 4 01 93210   22 4 01 M0820   22 4 01 R0820</t>
  </si>
  <si>
    <t>Утвержденный годовой план (решение Думы ДГО от 28.03.2024 № 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</si>
</sst>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8" fillId="0" borderId="0" applyNumberFormat="0" applyFill="0" applyBorder="0" applyAlignment="0" applyProtection="0"/>
  </cellStyleXfs>
  <cellXfs count="4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center" vertical="top" wrapText="1"/>
    </xf>
    <xf numFmtId="4" fontId="1" fillId="0" borderId="0" xfId="0" applyNumberFormat="1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4" fontId="1" fillId="0" borderId="4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3" xfId="1" applyNumberFormat="1" applyFont="1" applyFill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top" wrapText="1"/>
    </xf>
    <xf numFmtId="4" fontId="0" fillId="0" borderId="0" xfId="0" applyNumberFormat="1" applyFont="1" applyFill="1" applyAlignment="1">
      <alignment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2" fillId="0" borderId="8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0" fontId="0" fillId="0" borderId="5" xfId="0" applyFont="1" applyFill="1" applyBorder="1" applyAlignment="1">
      <alignment vertical="top" wrapText="1"/>
    </xf>
    <xf numFmtId="0" fontId="0" fillId="0" borderId="6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left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6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_Программы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6"/>
  <sheetViews>
    <sheetView tabSelected="1" zoomScaleNormal="100" workbookViewId="0">
      <selection activeCell="E5" sqref="E5"/>
    </sheetView>
  </sheetViews>
  <sheetFormatPr defaultRowHeight="12.75" x14ac:dyDescent="0.2"/>
  <cols>
    <col min="1" max="1" width="40.83203125" customWidth="1"/>
    <col min="2" max="2" width="13.6640625" customWidth="1"/>
    <col min="3" max="3" width="17.83203125" customWidth="1"/>
    <col min="4" max="4" width="12" customWidth="1"/>
    <col min="5" max="7" width="22.1640625" customWidth="1"/>
    <col min="8" max="8" width="16" customWidth="1"/>
    <col min="9" max="9" width="15" customWidth="1"/>
    <col min="11" max="11" width="18.1640625" customWidth="1"/>
    <col min="12" max="12" width="18.5" customWidth="1"/>
    <col min="13" max="13" width="16.33203125" customWidth="1"/>
  </cols>
  <sheetData>
    <row r="1" spans="1:9" ht="34.5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43"/>
      <c r="F1" s="43"/>
      <c r="G1" s="43"/>
      <c r="H1" s="43"/>
    </row>
    <row r="2" spans="1:9" ht="48.95" customHeight="1" x14ac:dyDescent="0.2">
      <c r="A2" s="44" t="s">
        <v>383</v>
      </c>
      <c r="B2" s="44"/>
      <c r="C2" s="44"/>
      <c r="D2" s="44"/>
      <c r="E2" s="44"/>
      <c r="F2" s="44"/>
      <c r="G2" s="44"/>
      <c r="H2" s="44"/>
    </row>
    <row r="3" spans="1:9" ht="19.7" customHeight="1" x14ac:dyDescent="0.2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/>
      <c r="H3" s="1" t="s">
        <v>0</v>
      </c>
    </row>
    <row r="4" spans="1:9" ht="97.5" customHeight="1" x14ac:dyDescent="0.2">
      <c r="A4" s="13" t="s">
        <v>1</v>
      </c>
      <c r="B4" s="14" t="s">
        <v>2</v>
      </c>
      <c r="C4" s="13" t="s">
        <v>3</v>
      </c>
      <c r="D4" s="13" t="s">
        <v>4</v>
      </c>
      <c r="E4" s="13" t="s">
        <v>396</v>
      </c>
      <c r="F4" s="13" t="s">
        <v>381</v>
      </c>
      <c r="G4" s="13" t="s">
        <v>382</v>
      </c>
      <c r="H4" s="12" t="s">
        <v>385</v>
      </c>
      <c r="I4" s="12" t="s">
        <v>384</v>
      </c>
    </row>
    <row r="5" spans="1:9" ht="15.75" customHeight="1" x14ac:dyDescent="0.2">
      <c r="A5" s="4" t="s">
        <v>5</v>
      </c>
      <c r="B5" s="4" t="s">
        <v>6</v>
      </c>
      <c r="C5" s="4" t="s">
        <v>7</v>
      </c>
      <c r="D5" s="4" t="s">
        <v>8</v>
      </c>
      <c r="E5" s="4" t="s">
        <v>9</v>
      </c>
      <c r="F5" s="4" t="s">
        <v>10</v>
      </c>
      <c r="G5" s="4">
        <v>7</v>
      </c>
      <c r="H5" s="4">
        <v>8</v>
      </c>
      <c r="I5" s="3">
        <v>9</v>
      </c>
    </row>
    <row r="6" spans="1:9" ht="74.25" customHeight="1" x14ac:dyDescent="0.2">
      <c r="A6" s="19" t="s">
        <v>11</v>
      </c>
      <c r="B6" s="5" t="s">
        <v>12</v>
      </c>
      <c r="C6" s="5" t="s">
        <v>13</v>
      </c>
      <c r="D6" s="5" t="s">
        <v>12</v>
      </c>
      <c r="E6" s="6">
        <v>5104666.67</v>
      </c>
      <c r="F6" s="6">
        <v>266173.53000000003</v>
      </c>
      <c r="G6" s="6">
        <v>259247.97</v>
      </c>
      <c r="H6" s="15">
        <v>5.21</v>
      </c>
      <c r="I6" s="29">
        <f>F6/G6*100</f>
        <v>102.67140375293971</v>
      </c>
    </row>
    <row r="7" spans="1:9" ht="19.5" customHeight="1" x14ac:dyDescent="0.2">
      <c r="A7" s="20" t="s">
        <v>14</v>
      </c>
      <c r="B7" s="7" t="s">
        <v>12</v>
      </c>
      <c r="C7" s="7" t="s">
        <v>15</v>
      </c>
      <c r="D7" s="7" t="s">
        <v>12</v>
      </c>
      <c r="E7" s="8">
        <v>5104666.67</v>
      </c>
      <c r="F7" s="8">
        <v>266173.53000000003</v>
      </c>
      <c r="G7" s="8">
        <v>259247.97</v>
      </c>
      <c r="H7" s="16">
        <v>5.21</v>
      </c>
      <c r="I7" s="30">
        <f>F7/G7*100</f>
        <v>102.67140375293971</v>
      </c>
    </row>
    <row r="8" spans="1:9" ht="63.75" customHeight="1" x14ac:dyDescent="0.2">
      <c r="A8" s="20" t="s">
        <v>16</v>
      </c>
      <c r="B8" s="7" t="s">
        <v>12</v>
      </c>
      <c r="C8" s="7" t="s">
        <v>17</v>
      </c>
      <c r="D8" s="7" t="s">
        <v>12</v>
      </c>
      <c r="E8" s="8">
        <v>662666.67000000004</v>
      </c>
      <c r="F8" s="8">
        <v>0</v>
      </c>
      <c r="G8" s="8">
        <v>0</v>
      </c>
      <c r="H8" s="16">
        <v>0</v>
      </c>
      <c r="I8" s="30">
        <v>0</v>
      </c>
    </row>
    <row r="9" spans="1:9" ht="64.5" customHeight="1" x14ac:dyDescent="0.2">
      <c r="A9" s="20" t="s">
        <v>18</v>
      </c>
      <c r="B9" s="7" t="s">
        <v>19</v>
      </c>
      <c r="C9" s="7" t="s">
        <v>20</v>
      </c>
      <c r="D9" s="7" t="s">
        <v>21</v>
      </c>
      <c r="E9" s="8">
        <v>662666.67000000004</v>
      </c>
      <c r="F9" s="8">
        <v>0</v>
      </c>
      <c r="G9" s="8">
        <v>0</v>
      </c>
      <c r="H9" s="16">
        <v>0</v>
      </c>
      <c r="I9" s="30">
        <v>0</v>
      </c>
    </row>
    <row r="10" spans="1:9" ht="66.75" customHeight="1" x14ac:dyDescent="0.2">
      <c r="A10" s="20" t="s">
        <v>22</v>
      </c>
      <c r="B10" s="7" t="s">
        <v>12</v>
      </c>
      <c r="C10" s="7" t="s">
        <v>23</v>
      </c>
      <c r="D10" s="7" t="s">
        <v>12</v>
      </c>
      <c r="E10" s="8">
        <v>4442000</v>
      </c>
      <c r="F10" s="8">
        <v>266173.53000000003</v>
      </c>
      <c r="G10" s="8">
        <v>259247.97</v>
      </c>
      <c r="H10" s="16">
        <v>5.99</v>
      </c>
      <c r="I10" s="30">
        <f t="shared" ref="I10:I71" si="0">F10/G10*100</f>
        <v>102.67140375293971</v>
      </c>
    </row>
    <row r="11" spans="1:9" ht="39" customHeight="1" x14ac:dyDescent="0.2">
      <c r="A11" s="35" t="s">
        <v>24</v>
      </c>
      <c r="B11" s="7" t="s">
        <v>25</v>
      </c>
      <c r="C11" s="36" t="s">
        <v>26</v>
      </c>
      <c r="D11" s="7" t="s">
        <v>21</v>
      </c>
      <c r="E11" s="8">
        <v>500000</v>
      </c>
      <c r="F11" s="8">
        <v>266173.53000000003</v>
      </c>
      <c r="G11" s="8">
        <v>0</v>
      </c>
      <c r="H11" s="16">
        <v>53.23</v>
      </c>
      <c r="I11" s="30">
        <v>0</v>
      </c>
    </row>
    <row r="12" spans="1:9" ht="41.25" customHeight="1" x14ac:dyDescent="0.2">
      <c r="A12" s="35" t="s">
        <v>0</v>
      </c>
      <c r="B12" s="7" t="s">
        <v>19</v>
      </c>
      <c r="C12" s="36" t="s">
        <v>0</v>
      </c>
      <c r="D12" s="18" t="s">
        <v>386</v>
      </c>
      <c r="E12" s="8">
        <v>3942000</v>
      </c>
      <c r="F12" s="8">
        <v>0</v>
      </c>
      <c r="G12" s="8">
        <v>259247.97</v>
      </c>
      <c r="H12" s="16">
        <v>0</v>
      </c>
      <c r="I12" s="30">
        <f t="shared" si="0"/>
        <v>0</v>
      </c>
    </row>
    <row r="13" spans="1:9" ht="63" customHeight="1" x14ac:dyDescent="0.2">
      <c r="A13" s="19" t="s">
        <v>27</v>
      </c>
      <c r="B13" s="5" t="s">
        <v>12</v>
      </c>
      <c r="C13" s="5" t="s">
        <v>28</v>
      </c>
      <c r="D13" s="5" t="s">
        <v>12</v>
      </c>
      <c r="E13" s="6">
        <v>41979483.109999999</v>
      </c>
      <c r="F13" s="6">
        <v>5415317.6399999997</v>
      </c>
      <c r="G13" s="6">
        <v>2128300.2000000002</v>
      </c>
      <c r="H13" s="15">
        <v>12.9</v>
      </c>
      <c r="I13" s="31">
        <f t="shared" si="0"/>
        <v>254.4433177236933</v>
      </c>
    </row>
    <row r="14" spans="1:9" ht="32.25" customHeight="1" x14ac:dyDescent="0.2">
      <c r="A14" s="20" t="s">
        <v>29</v>
      </c>
      <c r="B14" s="7" t="s">
        <v>12</v>
      </c>
      <c r="C14" s="7" t="s">
        <v>30</v>
      </c>
      <c r="D14" s="7" t="s">
        <v>12</v>
      </c>
      <c r="E14" s="8">
        <v>10803333.33</v>
      </c>
      <c r="F14" s="8">
        <v>0</v>
      </c>
      <c r="G14" s="8">
        <v>0</v>
      </c>
      <c r="H14" s="16">
        <v>0</v>
      </c>
      <c r="I14" s="30">
        <v>0</v>
      </c>
    </row>
    <row r="15" spans="1:9" ht="51.75" customHeight="1" x14ac:dyDescent="0.2">
      <c r="A15" s="20" t="s">
        <v>31</v>
      </c>
      <c r="B15" s="7" t="s">
        <v>12</v>
      </c>
      <c r="C15" s="7" t="s">
        <v>32</v>
      </c>
      <c r="D15" s="7" t="s">
        <v>12</v>
      </c>
      <c r="E15" s="8">
        <v>10803333.33</v>
      </c>
      <c r="F15" s="8">
        <v>0</v>
      </c>
      <c r="G15" s="8">
        <v>0</v>
      </c>
      <c r="H15" s="16">
        <v>0</v>
      </c>
      <c r="I15" s="30">
        <v>0</v>
      </c>
    </row>
    <row r="16" spans="1:9" ht="93" customHeight="1" x14ac:dyDescent="0.2">
      <c r="A16" s="20" t="s">
        <v>33</v>
      </c>
      <c r="B16" s="7" t="s">
        <v>19</v>
      </c>
      <c r="C16" s="7" t="s">
        <v>387</v>
      </c>
      <c r="D16" s="7" t="s">
        <v>21</v>
      </c>
      <c r="E16" s="8">
        <v>10803333.33</v>
      </c>
      <c r="F16" s="8">
        <v>0</v>
      </c>
      <c r="G16" s="8">
        <v>0</v>
      </c>
      <c r="H16" s="16">
        <v>0</v>
      </c>
      <c r="I16" s="30">
        <v>0</v>
      </c>
    </row>
    <row r="17" spans="1:9" ht="23.25" customHeight="1" x14ac:dyDescent="0.2">
      <c r="A17" s="20" t="s">
        <v>34</v>
      </c>
      <c r="B17" s="7" t="s">
        <v>12</v>
      </c>
      <c r="C17" s="7" t="s">
        <v>35</v>
      </c>
      <c r="D17" s="7" t="s">
        <v>12</v>
      </c>
      <c r="E17" s="8">
        <v>6000014</v>
      </c>
      <c r="F17" s="8">
        <v>0</v>
      </c>
      <c r="G17" s="8">
        <v>0</v>
      </c>
      <c r="H17" s="16">
        <v>0</v>
      </c>
      <c r="I17" s="30">
        <v>0</v>
      </c>
    </row>
    <row r="18" spans="1:9" ht="109.5" customHeight="1" x14ac:dyDescent="0.2">
      <c r="A18" s="20" t="s">
        <v>36</v>
      </c>
      <c r="B18" s="7" t="s">
        <v>12</v>
      </c>
      <c r="C18" s="7" t="s">
        <v>37</v>
      </c>
      <c r="D18" s="7" t="s">
        <v>12</v>
      </c>
      <c r="E18" s="8">
        <v>6000014</v>
      </c>
      <c r="F18" s="8">
        <v>0</v>
      </c>
      <c r="G18" s="8">
        <v>0</v>
      </c>
      <c r="H18" s="16">
        <v>0</v>
      </c>
      <c r="I18" s="30">
        <v>0</v>
      </c>
    </row>
    <row r="19" spans="1:9" ht="79.5" customHeight="1" x14ac:dyDescent="0.2">
      <c r="A19" s="20" t="s">
        <v>38</v>
      </c>
      <c r="B19" s="7" t="s">
        <v>19</v>
      </c>
      <c r="C19" s="7" t="s">
        <v>39</v>
      </c>
      <c r="D19" s="7" t="s">
        <v>40</v>
      </c>
      <c r="E19" s="8">
        <v>6000014</v>
      </c>
      <c r="F19" s="8">
        <v>0</v>
      </c>
      <c r="G19" s="8">
        <v>0</v>
      </c>
      <c r="H19" s="16">
        <v>0</v>
      </c>
      <c r="I19" s="30">
        <v>0</v>
      </c>
    </row>
    <row r="20" spans="1:9" ht="21" customHeight="1" x14ac:dyDescent="0.2">
      <c r="A20" s="20" t="s">
        <v>14</v>
      </c>
      <c r="B20" s="7" t="s">
        <v>12</v>
      </c>
      <c r="C20" s="7" t="s">
        <v>41</v>
      </c>
      <c r="D20" s="7" t="s">
        <v>12</v>
      </c>
      <c r="E20" s="8">
        <v>25176135.780000001</v>
      </c>
      <c r="F20" s="8">
        <v>5415317.6399999997</v>
      </c>
      <c r="G20" s="8">
        <v>2128300.2000000002</v>
      </c>
      <c r="H20" s="16">
        <v>21.51</v>
      </c>
      <c r="I20" s="30">
        <f t="shared" si="0"/>
        <v>254.4433177236933</v>
      </c>
    </row>
    <row r="21" spans="1:9" ht="48.75" customHeight="1" x14ac:dyDescent="0.2">
      <c r="A21" s="20" t="s">
        <v>42</v>
      </c>
      <c r="B21" s="7" t="s">
        <v>12</v>
      </c>
      <c r="C21" s="7" t="s">
        <v>43</v>
      </c>
      <c r="D21" s="7" t="s">
        <v>12</v>
      </c>
      <c r="E21" s="8">
        <v>25146135.780000001</v>
      </c>
      <c r="F21" s="8">
        <v>5415317.6399999997</v>
      </c>
      <c r="G21" s="8">
        <v>2128300.2000000002</v>
      </c>
      <c r="H21" s="16">
        <v>21.54</v>
      </c>
      <c r="I21" s="30">
        <f t="shared" si="0"/>
        <v>254.4433177236933</v>
      </c>
    </row>
    <row r="22" spans="1:9" ht="81.75" customHeight="1" x14ac:dyDescent="0.2">
      <c r="A22" s="20" t="s">
        <v>44</v>
      </c>
      <c r="B22" s="7" t="s">
        <v>19</v>
      </c>
      <c r="C22" s="7" t="s">
        <v>45</v>
      </c>
      <c r="D22" s="7" t="s">
        <v>21</v>
      </c>
      <c r="E22" s="8">
        <v>25146135.780000001</v>
      </c>
      <c r="F22" s="8">
        <v>5415317.6399999997</v>
      </c>
      <c r="G22" s="8">
        <v>2128300.2000000002</v>
      </c>
      <c r="H22" s="16">
        <v>21.54</v>
      </c>
      <c r="I22" s="30">
        <f t="shared" si="0"/>
        <v>254.4433177236933</v>
      </c>
    </row>
    <row r="23" spans="1:9" ht="51" customHeight="1" x14ac:dyDescent="0.2">
      <c r="A23" s="20" t="s">
        <v>46</v>
      </c>
      <c r="B23" s="7" t="s">
        <v>12</v>
      </c>
      <c r="C23" s="7" t="s">
        <v>47</v>
      </c>
      <c r="D23" s="7" t="s">
        <v>12</v>
      </c>
      <c r="E23" s="8">
        <v>30000</v>
      </c>
      <c r="F23" s="8">
        <v>0</v>
      </c>
      <c r="G23" s="8">
        <v>0</v>
      </c>
      <c r="H23" s="16">
        <v>0</v>
      </c>
      <c r="I23" s="30">
        <v>0</v>
      </c>
    </row>
    <row r="24" spans="1:9" ht="64.5" customHeight="1" x14ac:dyDescent="0.2">
      <c r="A24" s="20" t="s">
        <v>48</v>
      </c>
      <c r="B24" s="7" t="s">
        <v>19</v>
      </c>
      <c r="C24" s="7" t="s">
        <v>49</v>
      </c>
      <c r="D24" s="7" t="s">
        <v>50</v>
      </c>
      <c r="E24" s="8">
        <v>30000</v>
      </c>
      <c r="F24" s="8">
        <v>0</v>
      </c>
      <c r="G24" s="8">
        <v>0</v>
      </c>
      <c r="H24" s="16">
        <v>0</v>
      </c>
      <c r="I24" s="30">
        <v>0</v>
      </c>
    </row>
    <row r="25" spans="1:9" ht="87" customHeight="1" x14ac:dyDescent="0.2">
      <c r="A25" s="19" t="s">
        <v>51</v>
      </c>
      <c r="B25" s="5" t="s">
        <v>12</v>
      </c>
      <c r="C25" s="5" t="s">
        <v>52</v>
      </c>
      <c r="D25" s="5" t="s">
        <v>12</v>
      </c>
      <c r="E25" s="6">
        <v>314177.53000000003</v>
      </c>
      <c r="F25" s="6">
        <v>0</v>
      </c>
      <c r="G25" s="6">
        <v>0</v>
      </c>
      <c r="H25" s="15">
        <v>0</v>
      </c>
      <c r="I25" s="31">
        <v>0</v>
      </c>
    </row>
    <row r="26" spans="1:9" ht="24" customHeight="1" x14ac:dyDescent="0.2">
      <c r="A26" s="20" t="s">
        <v>14</v>
      </c>
      <c r="B26" s="7" t="s">
        <v>12</v>
      </c>
      <c r="C26" s="7" t="s">
        <v>53</v>
      </c>
      <c r="D26" s="7" t="s">
        <v>12</v>
      </c>
      <c r="E26" s="8">
        <v>314177.53000000003</v>
      </c>
      <c r="F26" s="8">
        <v>0</v>
      </c>
      <c r="G26" s="8">
        <v>0</v>
      </c>
      <c r="H26" s="16">
        <v>0</v>
      </c>
      <c r="I26" s="30">
        <v>0</v>
      </c>
    </row>
    <row r="27" spans="1:9" ht="61.5" customHeight="1" x14ac:dyDescent="0.2">
      <c r="A27" s="20" t="s">
        <v>54</v>
      </c>
      <c r="B27" s="7" t="s">
        <v>12</v>
      </c>
      <c r="C27" s="7" t="s">
        <v>55</v>
      </c>
      <c r="D27" s="7" t="s">
        <v>12</v>
      </c>
      <c r="E27" s="8">
        <v>314177.53000000003</v>
      </c>
      <c r="F27" s="8">
        <v>0</v>
      </c>
      <c r="G27" s="8">
        <v>0</v>
      </c>
      <c r="H27" s="16">
        <v>0</v>
      </c>
      <c r="I27" s="30">
        <v>0</v>
      </c>
    </row>
    <row r="28" spans="1:9" ht="65.25" customHeight="1" x14ac:dyDescent="0.2">
      <c r="A28" s="20" t="s">
        <v>56</v>
      </c>
      <c r="B28" s="7" t="s">
        <v>25</v>
      </c>
      <c r="C28" s="7" t="s">
        <v>388</v>
      </c>
      <c r="D28" s="7" t="s">
        <v>50</v>
      </c>
      <c r="E28" s="8">
        <v>314177.53000000003</v>
      </c>
      <c r="F28" s="8">
        <v>0</v>
      </c>
      <c r="G28" s="8">
        <v>0</v>
      </c>
      <c r="H28" s="16">
        <v>0</v>
      </c>
      <c r="I28" s="30">
        <v>0</v>
      </c>
    </row>
    <row r="29" spans="1:9" ht="90" customHeight="1" x14ac:dyDescent="0.2">
      <c r="A29" s="19" t="s">
        <v>57</v>
      </c>
      <c r="B29" s="5" t="s">
        <v>12</v>
      </c>
      <c r="C29" s="5" t="s">
        <v>58</v>
      </c>
      <c r="D29" s="5" t="s">
        <v>12</v>
      </c>
      <c r="E29" s="6">
        <v>58371803.140000001</v>
      </c>
      <c r="F29" s="6">
        <v>904607.31</v>
      </c>
      <c r="G29" s="6">
        <f>G30</f>
        <v>2232738.9900000002</v>
      </c>
      <c r="H29" s="15">
        <v>1.55</v>
      </c>
      <c r="I29" s="31">
        <f t="shared" si="0"/>
        <v>40.515587090634355</v>
      </c>
    </row>
    <row r="30" spans="1:9" ht="21.75" customHeight="1" x14ac:dyDescent="0.2">
      <c r="A30" s="20" t="s">
        <v>14</v>
      </c>
      <c r="B30" s="7" t="s">
        <v>12</v>
      </c>
      <c r="C30" s="7" t="s">
        <v>59</v>
      </c>
      <c r="D30" s="7" t="s">
        <v>12</v>
      </c>
      <c r="E30" s="8">
        <v>58371803.140000001</v>
      </c>
      <c r="F30" s="8">
        <v>904607.31</v>
      </c>
      <c r="G30" s="8">
        <f>G31+G33+G38</f>
        <v>2232738.9900000002</v>
      </c>
      <c r="H30" s="16">
        <v>1.55</v>
      </c>
      <c r="I30" s="30">
        <f t="shared" si="0"/>
        <v>40.515587090634355</v>
      </c>
    </row>
    <row r="31" spans="1:9" ht="78" customHeight="1" x14ac:dyDescent="0.2">
      <c r="A31" s="20" t="s">
        <v>60</v>
      </c>
      <c r="B31" s="7" t="s">
        <v>12</v>
      </c>
      <c r="C31" s="7" t="s">
        <v>61</v>
      </c>
      <c r="D31" s="7" t="s">
        <v>12</v>
      </c>
      <c r="E31" s="8">
        <v>40332303.119999997</v>
      </c>
      <c r="F31" s="8">
        <v>0</v>
      </c>
      <c r="G31" s="8">
        <v>0</v>
      </c>
      <c r="H31" s="16">
        <v>0</v>
      </c>
      <c r="I31" s="30">
        <v>0</v>
      </c>
    </row>
    <row r="32" spans="1:9" ht="95.25" customHeight="1" x14ac:dyDescent="0.2">
      <c r="A32" s="20" t="s">
        <v>62</v>
      </c>
      <c r="B32" s="7" t="s">
        <v>19</v>
      </c>
      <c r="C32" s="7" t="s">
        <v>63</v>
      </c>
      <c r="D32" s="7" t="s">
        <v>64</v>
      </c>
      <c r="E32" s="8">
        <v>40332303.119999997</v>
      </c>
      <c r="F32" s="8">
        <v>0</v>
      </c>
      <c r="G32" s="8">
        <v>0</v>
      </c>
      <c r="H32" s="16">
        <v>0</v>
      </c>
      <c r="I32" s="30">
        <v>0</v>
      </c>
    </row>
    <row r="33" spans="1:9" ht="66" customHeight="1" x14ac:dyDescent="0.2">
      <c r="A33" s="20" t="s">
        <v>65</v>
      </c>
      <c r="B33" s="7" t="s">
        <v>12</v>
      </c>
      <c r="C33" s="7" t="s">
        <v>66</v>
      </c>
      <c r="D33" s="7" t="s">
        <v>12</v>
      </c>
      <c r="E33" s="8">
        <v>8031100</v>
      </c>
      <c r="F33" s="8">
        <v>20000</v>
      </c>
      <c r="G33" s="8">
        <v>203600</v>
      </c>
      <c r="H33" s="16">
        <v>0.25</v>
      </c>
      <c r="I33" s="30">
        <f t="shared" si="0"/>
        <v>9.8231827111984273</v>
      </c>
    </row>
    <row r="34" spans="1:9" ht="37.5" customHeight="1" x14ac:dyDescent="0.2">
      <c r="A34" s="20" t="s">
        <v>67</v>
      </c>
      <c r="B34" s="7" t="s">
        <v>19</v>
      </c>
      <c r="C34" s="7" t="s">
        <v>68</v>
      </c>
      <c r="D34" s="7" t="s">
        <v>21</v>
      </c>
      <c r="E34" s="8">
        <v>8031100</v>
      </c>
      <c r="F34" s="8">
        <v>20000</v>
      </c>
      <c r="G34" s="8">
        <v>203600</v>
      </c>
      <c r="H34" s="16">
        <v>0.25</v>
      </c>
      <c r="I34" s="30">
        <f t="shared" si="0"/>
        <v>9.8231827111984273</v>
      </c>
    </row>
    <row r="35" spans="1:9" ht="50.25" customHeight="1" x14ac:dyDescent="0.2">
      <c r="A35" s="20" t="s">
        <v>69</v>
      </c>
      <c r="B35" s="7" t="s">
        <v>12</v>
      </c>
      <c r="C35" s="7" t="s">
        <v>70</v>
      </c>
      <c r="D35" s="7" t="s">
        <v>12</v>
      </c>
      <c r="E35" s="8">
        <v>1996570</v>
      </c>
      <c r="F35" s="8">
        <v>29143.86</v>
      </c>
      <c r="G35" s="8">
        <v>0</v>
      </c>
      <c r="H35" s="16">
        <v>1.46</v>
      </c>
      <c r="I35" s="30">
        <v>0</v>
      </c>
    </row>
    <row r="36" spans="1:9" ht="39" customHeight="1" x14ac:dyDescent="0.2">
      <c r="A36" s="35" t="s">
        <v>71</v>
      </c>
      <c r="B36" s="7" t="s">
        <v>19</v>
      </c>
      <c r="C36" s="36" t="s">
        <v>72</v>
      </c>
      <c r="D36" s="7" t="s">
        <v>21</v>
      </c>
      <c r="E36" s="8">
        <v>1946570</v>
      </c>
      <c r="F36" s="8">
        <v>0</v>
      </c>
      <c r="G36" s="8">
        <v>0</v>
      </c>
      <c r="H36" s="16">
        <v>0</v>
      </c>
      <c r="I36" s="30">
        <v>0</v>
      </c>
    </row>
    <row r="37" spans="1:9" ht="37.5" customHeight="1" x14ac:dyDescent="0.2">
      <c r="A37" s="35" t="s">
        <v>0</v>
      </c>
      <c r="B37" s="7" t="s">
        <v>19</v>
      </c>
      <c r="C37" s="36" t="s">
        <v>0</v>
      </c>
      <c r="D37" s="7" t="s">
        <v>40</v>
      </c>
      <c r="E37" s="8">
        <v>50000</v>
      </c>
      <c r="F37" s="8">
        <v>29143.86</v>
      </c>
      <c r="G37" s="8">
        <v>0</v>
      </c>
      <c r="H37" s="16">
        <v>58.29</v>
      </c>
      <c r="I37" s="30">
        <v>0</v>
      </c>
    </row>
    <row r="38" spans="1:9" ht="50.25" customHeight="1" x14ac:dyDescent="0.2">
      <c r="A38" s="20" t="s">
        <v>46</v>
      </c>
      <c r="B38" s="7" t="s">
        <v>12</v>
      </c>
      <c r="C38" s="7" t="s">
        <v>73</v>
      </c>
      <c r="D38" s="7" t="s">
        <v>12</v>
      </c>
      <c r="E38" s="8">
        <v>8011830.0199999996</v>
      </c>
      <c r="F38" s="8">
        <v>855463.45</v>
      </c>
      <c r="G38" s="8">
        <f>G39+G40</f>
        <v>2029138.99</v>
      </c>
      <c r="H38" s="16">
        <v>10.68</v>
      </c>
      <c r="I38" s="30">
        <f t="shared" si="0"/>
        <v>42.158938062690318</v>
      </c>
    </row>
    <row r="39" spans="1:9" ht="93" customHeight="1" x14ac:dyDescent="0.2">
      <c r="A39" s="20" t="s">
        <v>74</v>
      </c>
      <c r="B39" s="7" t="s">
        <v>19</v>
      </c>
      <c r="C39" s="7" t="s">
        <v>75</v>
      </c>
      <c r="D39" s="7" t="s">
        <v>21</v>
      </c>
      <c r="E39" s="8">
        <v>2900000</v>
      </c>
      <c r="F39" s="8">
        <v>855463.45</v>
      </c>
      <c r="G39" s="8">
        <v>466717.16</v>
      </c>
      <c r="H39" s="16">
        <v>29.5</v>
      </c>
      <c r="I39" s="30">
        <f t="shared" si="0"/>
        <v>183.29376404330196</v>
      </c>
    </row>
    <row r="40" spans="1:9" ht="47.25" customHeight="1" x14ac:dyDescent="0.2">
      <c r="A40" s="20" t="s">
        <v>76</v>
      </c>
      <c r="B40" s="7" t="s">
        <v>19</v>
      </c>
      <c r="C40" s="7" t="s">
        <v>389</v>
      </c>
      <c r="D40" s="7" t="s">
        <v>390</v>
      </c>
      <c r="E40" s="8">
        <v>5111830.0199999996</v>
      </c>
      <c r="F40" s="8">
        <v>0</v>
      </c>
      <c r="G40" s="8">
        <v>1562421.83</v>
      </c>
      <c r="H40" s="16">
        <v>0</v>
      </c>
      <c r="I40" s="30">
        <f t="shared" si="0"/>
        <v>0</v>
      </c>
    </row>
    <row r="41" spans="1:9" ht="62.25" customHeight="1" x14ac:dyDescent="0.2">
      <c r="A41" s="19" t="s">
        <v>77</v>
      </c>
      <c r="B41" s="5" t="s">
        <v>12</v>
      </c>
      <c r="C41" s="5" t="s">
        <v>78</v>
      </c>
      <c r="D41" s="5" t="s">
        <v>12</v>
      </c>
      <c r="E41" s="6">
        <v>637623648.60000002</v>
      </c>
      <c r="F41" s="6">
        <v>136107550.71000001</v>
      </c>
      <c r="G41" s="6">
        <f>G42+G47+G50</f>
        <v>118787592.84999999</v>
      </c>
      <c r="H41" s="15">
        <v>21.35</v>
      </c>
      <c r="I41" s="31">
        <f t="shared" si="0"/>
        <v>114.5806118673277</v>
      </c>
    </row>
    <row r="42" spans="1:9" ht="36.75" customHeight="1" x14ac:dyDescent="0.2">
      <c r="A42" s="20" t="s">
        <v>79</v>
      </c>
      <c r="B42" s="7" t="s">
        <v>12</v>
      </c>
      <c r="C42" s="7" t="s">
        <v>80</v>
      </c>
      <c r="D42" s="7" t="s">
        <v>12</v>
      </c>
      <c r="E42" s="8">
        <v>5991428.3200000003</v>
      </c>
      <c r="F42" s="8">
        <v>1113813.3400000001</v>
      </c>
      <c r="G42" s="8">
        <f>G43</f>
        <v>600157.16</v>
      </c>
      <c r="H42" s="16">
        <v>18.59</v>
      </c>
      <c r="I42" s="30">
        <f t="shared" si="0"/>
        <v>185.58694525947169</v>
      </c>
    </row>
    <row r="43" spans="1:9" ht="32.25" customHeight="1" x14ac:dyDescent="0.2">
      <c r="A43" s="20" t="s">
        <v>81</v>
      </c>
      <c r="B43" s="7" t="s">
        <v>12</v>
      </c>
      <c r="C43" s="7" t="s">
        <v>82</v>
      </c>
      <c r="D43" s="7" t="s">
        <v>12</v>
      </c>
      <c r="E43" s="8">
        <v>4300000</v>
      </c>
      <c r="F43" s="8">
        <v>687870.86</v>
      </c>
      <c r="G43" s="8">
        <v>600157.16</v>
      </c>
      <c r="H43" s="16">
        <v>16</v>
      </c>
      <c r="I43" s="30">
        <f t="shared" si="0"/>
        <v>114.61512181242659</v>
      </c>
    </row>
    <row r="44" spans="1:9" ht="125.25" customHeight="1" x14ac:dyDescent="0.2">
      <c r="A44" s="20" t="s">
        <v>83</v>
      </c>
      <c r="B44" s="7" t="s">
        <v>84</v>
      </c>
      <c r="C44" s="7" t="s">
        <v>85</v>
      </c>
      <c r="D44" s="7" t="s">
        <v>86</v>
      </c>
      <c r="E44" s="8">
        <v>4300000</v>
      </c>
      <c r="F44" s="8">
        <v>687870.86</v>
      </c>
      <c r="G44" s="8">
        <v>600157.16</v>
      </c>
      <c r="H44" s="16">
        <v>16</v>
      </c>
      <c r="I44" s="30">
        <f t="shared" si="0"/>
        <v>114.61512181242659</v>
      </c>
    </row>
    <row r="45" spans="1:9" ht="45.75" customHeight="1" x14ac:dyDescent="0.2">
      <c r="A45" s="20" t="s">
        <v>87</v>
      </c>
      <c r="B45" s="7" t="s">
        <v>12</v>
      </c>
      <c r="C45" s="7" t="s">
        <v>88</v>
      </c>
      <c r="D45" s="7" t="s">
        <v>12</v>
      </c>
      <c r="E45" s="8">
        <v>1691428.32</v>
      </c>
      <c r="F45" s="8">
        <v>425942.48</v>
      </c>
      <c r="G45" s="8">
        <v>0</v>
      </c>
      <c r="H45" s="16">
        <v>25.18</v>
      </c>
      <c r="I45" s="30">
        <v>0</v>
      </c>
    </row>
    <row r="46" spans="1:9" ht="99.75" customHeight="1" x14ac:dyDescent="0.2">
      <c r="A46" s="20" t="s">
        <v>89</v>
      </c>
      <c r="B46" s="7" t="s">
        <v>84</v>
      </c>
      <c r="C46" s="7" t="s">
        <v>90</v>
      </c>
      <c r="D46" s="7" t="s">
        <v>40</v>
      </c>
      <c r="E46" s="8">
        <v>1691428.32</v>
      </c>
      <c r="F46" s="8">
        <v>425942.48</v>
      </c>
      <c r="G46" s="8">
        <v>0</v>
      </c>
      <c r="H46" s="16">
        <v>25.18</v>
      </c>
      <c r="I46" s="30">
        <v>0</v>
      </c>
    </row>
    <row r="47" spans="1:9" ht="35.25" customHeight="1" x14ac:dyDescent="0.2">
      <c r="A47" s="20" t="s">
        <v>29</v>
      </c>
      <c r="B47" s="7" t="s">
        <v>12</v>
      </c>
      <c r="C47" s="7" t="s">
        <v>91</v>
      </c>
      <c r="D47" s="7" t="s">
        <v>12</v>
      </c>
      <c r="E47" s="8">
        <v>20208032.710000001</v>
      </c>
      <c r="F47" s="8">
        <v>0</v>
      </c>
      <c r="G47" s="8">
        <v>0</v>
      </c>
      <c r="H47" s="16">
        <v>0</v>
      </c>
      <c r="I47" s="30">
        <v>0</v>
      </c>
    </row>
    <row r="48" spans="1:9" ht="51" customHeight="1" x14ac:dyDescent="0.2">
      <c r="A48" s="20" t="s">
        <v>92</v>
      </c>
      <c r="B48" s="7" t="s">
        <v>12</v>
      </c>
      <c r="C48" s="7" t="s">
        <v>93</v>
      </c>
      <c r="D48" s="7" t="s">
        <v>12</v>
      </c>
      <c r="E48" s="8">
        <v>20208032.710000001</v>
      </c>
      <c r="F48" s="8">
        <v>0</v>
      </c>
      <c r="G48" s="8">
        <v>0</v>
      </c>
      <c r="H48" s="16">
        <v>0</v>
      </c>
      <c r="I48" s="30">
        <v>0</v>
      </c>
    </row>
    <row r="49" spans="1:9" ht="32.25" customHeight="1" x14ac:dyDescent="0.2">
      <c r="A49" s="20" t="s">
        <v>94</v>
      </c>
      <c r="B49" s="7" t="s">
        <v>84</v>
      </c>
      <c r="C49" s="7" t="s">
        <v>95</v>
      </c>
      <c r="D49" s="7" t="s">
        <v>40</v>
      </c>
      <c r="E49" s="8">
        <v>20208032.710000001</v>
      </c>
      <c r="F49" s="8">
        <v>0</v>
      </c>
      <c r="G49" s="8">
        <v>0</v>
      </c>
      <c r="H49" s="16">
        <v>0</v>
      </c>
      <c r="I49" s="30">
        <v>0</v>
      </c>
    </row>
    <row r="50" spans="1:9" ht="19.5" customHeight="1" x14ac:dyDescent="0.2">
      <c r="A50" s="20" t="s">
        <v>14</v>
      </c>
      <c r="B50" s="7" t="s">
        <v>12</v>
      </c>
      <c r="C50" s="7" t="s">
        <v>96</v>
      </c>
      <c r="D50" s="7" t="s">
        <v>12</v>
      </c>
      <c r="E50" s="8">
        <v>611424187.57000005</v>
      </c>
      <c r="F50" s="8">
        <v>134993737.37</v>
      </c>
      <c r="G50" s="8">
        <f>G51+G55+G63+G69</f>
        <v>118187435.69</v>
      </c>
      <c r="H50" s="16">
        <v>22.08</v>
      </c>
      <c r="I50" s="30">
        <f t="shared" si="0"/>
        <v>114.22004088834123</v>
      </c>
    </row>
    <row r="51" spans="1:9" ht="67.5" customHeight="1" x14ac:dyDescent="0.2">
      <c r="A51" s="20" t="s">
        <v>97</v>
      </c>
      <c r="B51" s="7" t="s">
        <v>12</v>
      </c>
      <c r="C51" s="7" t="s">
        <v>98</v>
      </c>
      <c r="D51" s="7" t="s">
        <v>12</v>
      </c>
      <c r="E51" s="8">
        <v>211844135.55000001</v>
      </c>
      <c r="F51" s="8">
        <v>50743739.049999997</v>
      </c>
      <c r="G51" s="8">
        <f>G52+G53+G54</f>
        <v>53854710.890000001</v>
      </c>
      <c r="H51" s="16">
        <v>23.95</v>
      </c>
      <c r="I51" s="30">
        <f t="shared" si="0"/>
        <v>94.22339886597058</v>
      </c>
    </row>
    <row r="52" spans="1:9" ht="97.5" customHeight="1" x14ac:dyDescent="0.2">
      <c r="A52" s="20" t="s">
        <v>99</v>
      </c>
      <c r="B52" s="7" t="s">
        <v>84</v>
      </c>
      <c r="C52" s="7" t="s">
        <v>100</v>
      </c>
      <c r="D52" s="7" t="s">
        <v>101</v>
      </c>
      <c r="E52" s="8">
        <v>7617550</v>
      </c>
      <c r="F52" s="8">
        <v>1489834.39</v>
      </c>
      <c r="G52" s="8">
        <v>1521704.01</v>
      </c>
      <c r="H52" s="16">
        <v>19.559999999999999</v>
      </c>
      <c r="I52" s="30">
        <f t="shared" si="0"/>
        <v>97.905662350196465</v>
      </c>
    </row>
    <row r="53" spans="1:9" ht="65.25" customHeight="1" x14ac:dyDescent="0.2">
      <c r="A53" s="20" t="s">
        <v>102</v>
      </c>
      <c r="B53" s="7" t="s">
        <v>84</v>
      </c>
      <c r="C53" s="7" t="s">
        <v>103</v>
      </c>
      <c r="D53" s="7" t="s">
        <v>40</v>
      </c>
      <c r="E53" s="8">
        <v>91109607.549999997</v>
      </c>
      <c r="F53" s="8">
        <v>22235902.890000001</v>
      </c>
      <c r="G53" s="8">
        <v>18298794</v>
      </c>
      <c r="H53" s="16">
        <v>24.41</v>
      </c>
      <c r="I53" s="30">
        <f t="shared" si="0"/>
        <v>121.51567414770612</v>
      </c>
    </row>
    <row r="54" spans="1:9" ht="111" customHeight="1" x14ac:dyDescent="0.2">
      <c r="A54" s="20" t="s">
        <v>104</v>
      </c>
      <c r="B54" s="7" t="s">
        <v>84</v>
      </c>
      <c r="C54" s="7" t="s">
        <v>105</v>
      </c>
      <c r="D54" s="7" t="s">
        <v>40</v>
      </c>
      <c r="E54" s="8">
        <v>113116978</v>
      </c>
      <c r="F54" s="8">
        <v>27018001.77</v>
      </c>
      <c r="G54" s="8">
        <v>34034212.880000003</v>
      </c>
      <c r="H54" s="16">
        <v>23.89</v>
      </c>
      <c r="I54" s="30">
        <f t="shared" si="0"/>
        <v>79.384829216593872</v>
      </c>
    </row>
    <row r="55" spans="1:9" ht="65.25" customHeight="1" x14ac:dyDescent="0.2">
      <c r="A55" s="20" t="s">
        <v>106</v>
      </c>
      <c r="B55" s="7" t="s">
        <v>12</v>
      </c>
      <c r="C55" s="7" t="s">
        <v>107</v>
      </c>
      <c r="D55" s="7" t="s">
        <v>12</v>
      </c>
      <c r="E55" s="8">
        <v>344307612.63999999</v>
      </c>
      <c r="F55" s="8">
        <v>71706040.900000006</v>
      </c>
      <c r="G55" s="8">
        <f>G56+G57+G58+G59+G60+G61+G62</f>
        <v>56548891.849999994</v>
      </c>
      <c r="H55" s="16">
        <v>20.83</v>
      </c>
      <c r="I55" s="30">
        <f t="shared" si="0"/>
        <v>126.80361816851415</v>
      </c>
    </row>
    <row r="56" spans="1:9" ht="62.25" customHeight="1" x14ac:dyDescent="0.2">
      <c r="A56" s="20" t="s">
        <v>102</v>
      </c>
      <c r="B56" s="7" t="s">
        <v>84</v>
      </c>
      <c r="C56" s="7" t="s">
        <v>108</v>
      </c>
      <c r="D56" s="7" t="s">
        <v>40</v>
      </c>
      <c r="E56" s="8">
        <v>75564561.640000001</v>
      </c>
      <c r="F56" s="8">
        <v>17725782.010000002</v>
      </c>
      <c r="G56" s="8">
        <v>18582001.75</v>
      </c>
      <c r="H56" s="16">
        <v>23.46</v>
      </c>
      <c r="I56" s="30">
        <f t="shared" si="0"/>
        <v>95.392209345798832</v>
      </c>
    </row>
    <row r="57" spans="1:9" ht="77.25" customHeight="1" x14ac:dyDescent="0.2">
      <c r="A57" s="20" t="s">
        <v>109</v>
      </c>
      <c r="B57" s="7" t="s">
        <v>84</v>
      </c>
      <c r="C57" s="7" t="s">
        <v>110</v>
      </c>
      <c r="D57" s="7" t="s">
        <v>40</v>
      </c>
      <c r="E57" s="8">
        <v>2280000</v>
      </c>
      <c r="F57" s="8">
        <v>0</v>
      </c>
      <c r="G57" s="8">
        <v>0</v>
      </c>
      <c r="H57" s="16">
        <v>0</v>
      </c>
      <c r="I57" s="30">
        <v>0</v>
      </c>
    </row>
    <row r="58" spans="1:9" ht="111.75" customHeight="1" x14ac:dyDescent="0.2">
      <c r="A58" s="20" t="s">
        <v>111</v>
      </c>
      <c r="B58" s="7" t="s">
        <v>84</v>
      </c>
      <c r="C58" s="7" t="s">
        <v>112</v>
      </c>
      <c r="D58" s="7" t="s">
        <v>40</v>
      </c>
      <c r="E58" s="8">
        <v>1000000</v>
      </c>
      <c r="F58" s="8">
        <v>305045</v>
      </c>
      <c r="G58" s="8">
        <v>94180</v>
      </c>
      <c r="H58" s="16">
        <v>30.5</v>
      </c>
      <c r="I58" s="30">
        <f t="shared" si="0"/>
        <v>323.89573157782968</v>
      </c>
    </row>
    <row r="59" spans="1:9" ht="124.5" customHeight="1" x14ac:dyDescent="0.2">
      <c r="A59" s="20" t="s">
        <v>113</v>
      </c>
      <c r="B59" s="7" t="s">
        <v>84</v>
      </c>
      <c r="C59" s="7" t="s">
        <v>114</v>
      </c>
      <c r="D59" s="7" t="s">
        <v>40</v>
      </c>
      <c r="E59" s="8">
        <v>20358000</v>
      </c>
      <c r="F59" s="8">
        <v>3451633.82</v>
      </c>
      <c r="G59" s="8">
        <v>2700000</v>
      </c>
      <c r="H59" s="16">
        <v>16.95</v>
      </c>
      <c r="I59" s="30">
        <f t="shared" si="0"/>
        <v>127.83828962962961</v>
      </c>
    </row>
    <row r="60" spans="1:9" ht="110.25" customHeight="1" x14ac:dyDescent="0.2">
      <c r="A60" s="20" t="s">
        <v>115</v>
      </c>
      <c r="B60" s="7" t="s">
        <v>84</v>
      </c>
      <c r="C60" s="7" t="s">
        <v>116</v>
      </c>
      <c r="D60" s="7" t="s">
        <v>40</v>
      </c>
      <c r="E60" s="8">
        <v>208975801</v>
      </c>
      <c r="F60" s="8">
        <v>41473057.439999998</v>
      </c>
      <c r="G60" s="8">
        <v>28456510.739999998</v>
      </c>
      <c r="H60" s="16">
        <v>19.850000000000001</v>
      </c>
      <c r="I60" s="30">
        <f t="shared" si="0"/>
        <v>145.74189302029657</v>
      </c>
    </row>
    <row r="61" spans="1:9" ht="78.75" customHeight="1" x14ac:dyDescent="0.2">
      <c r="A61" s="20" t="s">
        <v>117</v>
      </c>
      <c r="B61" s="7" t="s">
        <v>84</v>
      </c>
      <c r="C61" s="7" t="s">
        <v>118</v>
      </c>
      <c r="D61" s="7" t="s">
        <v>40</v>
      </c>
      <c r="E61" s="8">
        <v>12301200</v>
      </c>
      <c r="F61" s="8">
        <v>3650522.63</v>
      </c>
      <c r="G61" s="8">
        <v>3181199.3599999999</v>
      </c>
      <c r="H61" s="16">
        <v>29.68</v>
      </c>
      <c r="I61" s="30">
        <f t="shared" si="0"/>
        <v>114.75302918456516</v>
      </c>
    </row>
    <row r="62" spans="1:9" ht="141" customHeight="1" x14ac:dyDescent="0.2">
      <c r="A62" s="20" t="s">
        <v>119</v>
      </c>
      <c r="B62" s="7" t="s">
        <v>84</v>
      </c>
      <c r="C62" s="7" t="s">
        <v>120</v>
      </c>
      <c r="D62" s="7" t="s">
        <v>40</v>
      </c>
      <c r="E62" s="8">
        <v>23828050</v>
      </c>
      <c r="F62" s="8">
        <v>5100000</v>
      </c>
      <c r="G62" s="8">
        <v>3535000</v>
      </c>
      <c r="H62" s="16">
        <v>21.4</v>
      </c>
      <c r="I62" s="30">
        <f t="shared" si="0"/>
        <v>144.27157001414429</v>
      </c>
    </row>
    <row r="63" spans="1:9" ht="83.25" customHeight="1" x14ac:dyDescent="0.2">
      <c r="A63" s="20" t="s">
        <v>121</v>
      </c>
      <c r="B63" s="7" t="s">
        <v>12</v>
      </c>
      <c r="C63" s="7" t="s">
        <v>122</v>
      </c>
      <c r="D63" s="7" t="s">
        <v>12</v>
      </c>
      <c r="E63" s="8">
        <v>26625780.379999999</v>
      </c>
      <c r="F63" s="8">
        <v>6969639.7400000002</v>
      </c>
      <c r="G63" s="8">
        <f>G64+G65+G66+G67</f>
        <v>3995801.41</v>
      </c>
      <c r="H63" s="16">
        <v>26.18</v>
      </c>
      <c r="I63" s="30">
        <f t="shared" si="0"/>
        <v>174.42407729667426</v>
      </c>
    </row>
    <row r="64" spans="1:9" ht="81" customHeight="1" x14ac:dyDescent="0.2">
      <c r="A64" s="20" t="s">
        <v>123</v>
      </c>
      <c r="B64" s="7" t="s">
        <v>84</v>
      </c>
      <c r="C64" s="7" t="s">
        <v>124</v>
      </c>
      <c r="D64" s="7" t="s">
        <v>86</v>
      </c>
      <c r="E64" s="8">
        <v>300000</v>
      </c>
      <c r="F64" s="8">
        <v>0</v>
      </c>
      <c r="G64" s="8">
        <v>0</v>
      </c>
      <c r="H64" s="16">
        <v>0</v>
      </c>
      <c r="I64" s="30">
        <v>0</v>
      </c>
    </row>
    <row r="65" spans="1:9" ht="65.25" customHeight="1" x14ac:dyDescent="0.2">
      <c r="A65" s="20" t="s">
        <v>102</v>
      </c>
      <c r="B65" s="7" t="s">
        <v>84</v>
      </c>
      <c r="C65" s="7" t="s">
        <v>125</v>
      </c>
      <c r="D65" s="7" t="s">
        <v>40</v>
      </c>
      <c r="E65" s="8">
        <v>17756914.870000001</v>
      </c>
      <c r="F65" s="8">
        <v>5295213.8499999996</v>
      </c>
      <c r="G65" s="8">
        <v>3880589.77</v>
      </c>
      <c r="H65" s="16">
        <v>29.82</v>
      </c>
      <c r="I65" s="30">
        <f t="shared" si="0"/>
        <v>136.45384242715249</v>
      </c>
    </row>
    <row r="66" spans="1:9" ht="49.5" customHeight="1" x14ac:dyDescent="0.2">
      <c r="A66" s="20" t="s">
        <v>126</v>
      </c>
      <c r="B66" s="7" t="s">
        <v>84</v>
      </c>
      <c r="C66" s="7" t="s">
        <v>127</v>
      </c>
      <c r="D66" s="7" t="s">
        <v>40</v>
      </c>
      <c r="E66" s="8">
        <v>2288368.91</v>
      </c>
      <c r="F66" s="8">
        <v>0</v>
      </c>
      <c r="G66" s="8">
        <v>0</v>
      </c>
      <c r="H66" s="16">
        <v>0</v>
      </c>
      <c r="I66" s="30">
        <v>0</v>
      </c>
    </row>
    <row r="67" spans="1:9" ht="54.75" customHeight="1" x14ac:dyDescent="0.2">
      <c r="A67" s="20" t="s">
        <v>128</v>
      </c>
      <c r="B67" s="7" t="s">
        <v>84</v>
      </c>
      <c r="C67" s="7" t="s">
        <v>129</v>
      </c>
      <c r="D67" s="7" t="s">
        <v>40</v>
      </c>
      <c r="E67" s="8">
        <v>910455</v>
      </c>
      <c r="F67" s="8">
        <v>173057.24</v>
      </c>
      <c r="G67" s="8">
        <v>115211.64</v>
      </c>
      <c r="H67" s="16">
        <v>19.010000000000002</v>
      </c>
      <c r="I67" s="30">
        <f t="shared" si="0"/>
        <v>150.20812133218485</v>
      </c>
    </row>
    <row r="68" spans="1:9" ht="81.75" customHeight="1" x14ac:dyDescent="0.2">
      <c r="A68" s="20" t="s">
        <v>123</v>
      </c>
      <c r="B68" s="7" t="s">
        <v>84</v>
      </c>
      <c r="C68" s="7" t="s">
        <v>124</v>
      </c>
      <c r="D68" s="7" t="s">
        <v>40</v>
      </c>
      <c r="E68" s="8">
        <v>5370041.5999999996</v>
      </c>
      <c r="F68" s="8">
        <v>1501368.65</v>
      </c>
      <c r="G68" s="8">
        <v>0</v>
      </c>
      <c r="H68" s="16">
        <v>27.96</v>
      </c>
      <c r="I68" s="30">
        <v>0</v>
      </c>
    </row>
    <row r="69" spans="1:9" ht="53.25" customHeight="1" x14ac:dyDescent="0.2">
      <c r="A69" s="20" t="s">
        <v>46</v>
      </c>
      <c r="B69" s="7" t="s">
        <v>12</v>
      </c>
      <c r="C69" s="7" t="s">
        <v>130</v>
      </c>
      <c r="D69" s="7" t="s">
        <v>12</v>
      </c>
      <c r="E69" s="8">
        <v>28646659</v>
      </c>
      <c r="F69" s="8">
        <v>5574317.6799999997</v>
      </c>
      <c r="G69" s="8">
        <f>G70+G71+G72</f>
        <v>3788031.54</v>
      </c>
      <c r="H69" s="16">
        <v>19.46</v>
      </c>
      <c r="I69" s="30">
        <f t="shared" si="0"/>
        <v>147.15605245462132</v>
      </c>
    </row>
    <row r="70" spans="1:9" ht="37.5" customHeight="1" x14ac:dyDescent="0.2">
      <c r="A70" s="35" t="s">
        <v>131</v>
      </c>
      <c r="B70" s="7" t="s">
        <v>84</v>
      </c>
      <c r="C70" s="36" t="s">
        <v>132</v>
      </c>
      <c r="D70" s="7" t="s">
        <v>133</v>
      </c>
      <c r="E70" s="8">
        <v>27354159</v>
      </c>
      <c r="F70" s="8">
        <v>5204027.25</v>
      </c>
      <c r="G70" s="8">
        <v>3609976.24</v>
      </c>
      <c r="H70" s="16">
        <v>19.02</v>
      </c>
      <c r="I70" s="30">
        <f t="shared" si="0"/>
        <v>144.15682830089762</v>
      </c>
    </row>
    <row r="71" spans="1:9" ht="27" customHeight="1" x14ac:dyDescent="0.2">
      <c r="A71" s="35" t="s">
        <v>0</v>
      </c>
      <c r="B71" s="7" t="s">
        <v>84</v>
      </c>
      <c r="C71" s="36" t="s">
        <v>0</v>
      </c>
      <c r="D71" s="7" t="s">
        <v>21</v>
      </c>
      <c r="E71" s="8">
        <v>1290000</v>
      </c>
      <c r="F71" s="8">
        <v>370167.43</v>
      </c>
      <c r="G71" s="8">
        <v>177932.3</v>
      </c>
      <c r="H71" s="16">
        <v>28.7</v>
      </c>
      <c r="I71" s="30">
        <f t="shared" si="0"/>
        <v>208.03835503728104</v>
      </c>
    </row>
    <row r="72" spans="1:9" ht="28.5" customHeight="1" x14ac:dyDescent="0.2">
      <c r="A72" s="35" t="s">
        <v>0</v>
      </c>
      <c r="B72" s="7" t="s">
        <v>84</v>
      </c>
      <c r="C72" s="36" t="s">
        <v>0</v>
      </c>
      <c r="D72" s="7" t="s">
        <v>134</v>
      </c>
      <c r="E72" s="8">
        <v>2500</v>
      </c>
      <c r="F72" s="8">
        <v>123</v>
      </c>
      <c r="G72" s="8">
        <v>123</v>
      </c>
      <c r="H72" s="16">
        <v>4.92</v>
      </c>
      <c r="I72" s="30">
        <f t="shared" ref="I72:I113" si="1">F72/G72*100</f>
        <v>100</v>
      </c>
    </row>
    <row r="73" spans="1:9" ht="66.75" customHeight="1" x14ac:dyDescent="0.2">
      <c r="A73" s="19" t="s">
        <v>135</v>
      </c>
      <c r="B73" s="5" t="s">
        <v>12</v>
      </c>
      <c r="C73" s="5" t="s">
        <v>136</v>
      </c>
      <c r="D73" s="5" t="s">
        <v>12</v>
      </c>
      <c r="E73" s="6">
        <v>143660350.36000001</v>
      </c>
      <c r="F73" s="6">
        <v>26602877.66</v>
      </c>
      <c r="G73" s="6">
        <f>G74+G77</f>
        <v>19410823.849999998</v>
      </c>
      <c r="H73" s="15">
        <v>18.52</v>
      </c>
      <c r="I73" s="31">
        <f t="shared" si="1"/>
        <v>137.05177001026675</v>
      </c>
    </row>
    <row r="74" spans="1:9" ht="37.5" customHeight="1" x14ac:dyDescent="0.2">
      <c r="A74" s="20" t="s">
        <v>79</v>
      </c>
      <c r="B74" s="7" t="s">
        <v>12</v>
      </c>
      <c r="C74" s="7" t="s">
        <v>137</v>
      </c>
      <c r="D74" s="7" t="s">
        <v>12</v>
      </c>
      <c r="E74" s="8">
        <v>440000</v>
      </c>
      <c r="F74" s="8">
        <v>120000</v>
      </c>
      <c r="G74" s="8">
        <v>40000</v>
      </c>
      <c r="H74" s="16">
        <v>27.27</v>
      </c>
      <c r="I74" s="30">
        <f t="shared" si="1"/>
        <v>300</v>
      </c>
    </row>
    <row r="75" spans="1:9" ht="32.25" customHeight="1" x14ac:dyDescent="0.2">
      <c r="A75" s="20" t="s">
        <v>81</v>
      </c>
      <c r="B75" s="7" t="s">
        <v>12</v>
      </c>
      <c r="C75" s="7" t="s">
        <v>138</v>
      </c>
      <c r="D75" s="7" t="s">
        <v>12</v>
      </c>
      <c r="E75" s="8">
        <v>440000</v>
      </c>
      <c r="F75" s="8">
        <v>120000</v>
      </c>
      <c r="G75" s="8">
        <v>40000</v>
      </c>
      <c r="H75" s="16">
        <v>27.27</v>
      </c>
      <c r="I75" s="30">
        <f t="shared" si="1"/>
        <v>300</v>
      </c>
    </row>
    <row r="76" spans="1:9" ht="122.25" customHeight="1" x14ac:dyDescent="0.2">
      <c r="A76" s="20" t="s">
        <v>83</v>
      </c>
      <c r="B76" s="7" t="s">
        <v>139</v>
      </c>
      <c r="C76" s="7" t="s">
        <v>140</v>
      </c>
      <c r="D76" s="7" t="s">
        <v>86</v>
      </c>
      <c r="E76" s="8">
        <v>440000</v>
      </c>
      <c r="F76" s="8">
        <v>120000</v>
      </c>
      <c r="G76" s="8">
        <v>40000</v>
      </c>
      <c r="H76" s="16">
        <v>27.27</v>
      </c>
      <c r="I76" s="30">
        <f t="shared" si="1"/>
        <v>300</v>
      </c>
    </row>
    <row r="77" spans="1:9" ht="23.25" customHeight="1" x14ac:dyDescent="0.2">
      <c r="A77" s="20" t="s">
        <v>14</v>
      </c>
      <c r="B77" s="7" t="s">
        <v>12</v>
      </c>
      <c r="C77" s="7" t="s">
        <v>141</v>
      </c>
      <c r="D77" s="7" t="s">
        <v>12</v>
      </c>
      <c r="E77" s="8">
        <v>143220350.36000001</v>
      </c>
      <c r="F77" s="8">
        <v>26482877.66</v>
      </c>
      <c r="G77" s="8">
        <f>G78+G81+G85+G90</f>
        <v>19370823.849999998</v>
      </c>
      <c r="H77" s="16">
        <v>18.489999999999998</v>
      </c>
      <c r="I77" s="30">
        <f t="shared" si="1"/>
        <v>136.71528823488839</v>
      </c>
    </row>
    <row r="78" spans="1:9" ht="67.5" customHeight="1" x14ac:dyDescent="0.2">
      <c r="A78" s="20" t="s">
        <v>142</v>
      </c>
      <c r="B78" s="7" t="s">
        <v>12</v>
      </c>
      <c r="C78" s="7" t="s">
        <v>143</v>
      </c>
      <c r="D78" s="7" t="s">
        <v>12</v>
      </c>
      <c r="E78" s="8">
        <v>75446949</v>
      </c>
      <c r="F78" s="8">
        <v>17994777.02</v>
      </c>
      <c r="G78" s="8">
        <f>G79+G80</f>
        <v>13899287.039999999</v>
      </c>
      <c r="H78" s="16">
        <v>23.85</v>
      </c>
      <c r="I78" s="30">
        <f t="shared" si="1"/>
        <v>129.46546803597775</v>
      </c>
    </row>
    <row r="79" spans="1:9" ht="64.5" customHeight="1" x14ac:dyDescent="0.2">
      <c r="A79" s="20" t="s">
        <v>102</v>
      </c>
      <c r="B79" s="7" t="s">
        <v>139</v>
      </c>
      <c r="C79" s="7" t="s">
        <v>144</v>
      </c>
      <c r="D79" s="7" t="s">
        <v>40</v>
      </c>
      <c r="E79" s="8">
        <v>59152041</v>
      </c>
      <c r="F79" s="8">
        <v>13996050.02</v>
      </c>
      <c r="G79" s="8">
        <v>11247708.689999999</v>
      </c>
      <c r="H79" s="16">
        <v>23.66</v>
      </c>
      <c r="I79" s="30">
        <f t="shared" si="1"/>
        <v>124.43467737072056</v>
      </c>
    </row>
    <row r="80" spans="1:9" ht="66" customHeight="1" x14ac:dyDescent="0.2">
      <c r="A80" s="20" t="s">
        <v>145</v>
      </c>
      <c r="B80" s="7" t="s">
        <v>139</v>
      </c>
      <c r="C80" s="7" t="s">
        <v>146</v>
      </c>
      <c r="D80" s="7" t="s">
        <v>40</v>
      </c>
      <c r="E80" s="8">
        <v>16294908</v>
      </c>
      <c r="F80" s="8">
        <v>3998727</v>
      </c>
      <c r="G80" s="8">
        <v>2651578.35</v>
      </c>
      <c r="H80" s="16">
        <v>24.54</v>
      </c>
      <c r="I80" s="30">
        <f t="shared" si="1"/>
        <v>150.80553814297056</v>
      </c>
    </row>
    <row r="81" spans="1:9" ht="50.25" customHeight="1" x14ac:dyDescent="0.2">
      <c r="A81" s="20" t="s">
        <v>147</v>
      </c>
      <c r="B81" s="7" t="s">
        <v>12</v>
      </c>
      <c r="C81" s="7" t="s">
        <v>148</v>
      </c>
      <c r="D81" s="7" t="s">
        <v>12</v>
      </c>
      <c r="E81" s="8">
        <v>33304109.359999999</v>
      </c>
      <c r="F81" s="8">
        <v>1858913.02</v>
      </c>
      <c r="G81" s="8">
        <f>G82+G83+G84</f>
        <v>0</v>
      </c>
      <c r="H81" s="16">
        <v>5.58</v>
      </c>
      <c r="I81" s="30">
        <v>0</v>
      </c>
    </row>
    <row r="82" spans="1:9" ht="128.25" customHeight="1" x14ac:dyDescent="0.2">
      <c r="A82" s="20" t="s">
        <v>149</v>
      </c>
      <c r="B82" s="7" t="s">
        <v>139</v>
      </c>
      <c r="C82" s="7" t="s">
        <v>150</v>
      </c>
      <c r="D82" s="7" t="s">
        <v>40</v>
      </c>
      <c r="E82" s="8">
        <v>28083902.289999999</v>
      </c>
      <c r="F82" s="8">
        <v>0</v>
      </c>
      <c r="G82" s="8">
        <v>0</v>
      </c>
      <c r="H82" s="16">
        <v>0</v>
      </c>
      <c r="I82" s="30">
        <v>0</v>
      </c>
    </row>
    <row r="83" spans="1:9" ht="50.25" customHeight="1" x14ac:dyDescent="0.2">
      <c r="A83" s="20" t="s">
        <v>151</v>
      </c>
      <c r="B83" s="7" t="s">
        <v>139</v>
      </c>
      <c r="C83" s="7" t="s">
        <v>152</v>
      </c>
      <c r="D83" s="7" t="s">
        <v>40</v>
      </c>
      <c r="E83" s="8">
        <v>5050505.05</v>
      </c>
      <c r="F83" s="8">
        <v>1689211</v>
      </c>
      <c r="G83" s="8">
        <v>0</v>
      </c>
      <c r="H83" s="16">
        <v>33.450000000000003</v>
      </c>
      <c r="I83" s="30">
        <v>0</v>
      </c>
    </row>
    <row r="84" spans="1:9" ht="81" customHeight="1" x14ac:dyDescent="0.2">
      <c r="A84" s="20" t="s">
        <v>153</v>
      </c>
      <c r="B84" s="7" t="s">
        <v>139</v>
      </c>
      <c r="C84" s="7" t="s">
        <v>154</v>
      </c>
      <c r="D84" s="7" t="s">
        <v>40</v>
      </c>
      <c r="E84" s="8">
        <v>169702.02</v>
      </c>
      <c r="F84" s="8">
        <v>169702.02</v>
      </c>
      <c r="G84" s="8">
        <v>0</v>
      </c>
      <c r="H84" s="16">
        <v>100</v>
      </c>
      <c r="I84" s="30">
        <v>0</v>
      </c>
    </row>
    <row r="85" spans="1:9" ht="78.75" customHeight="1" x14ac:dyDescent="0.2">
      <c r="A85" s="20" t="s">
        <v>155</v>
      </c>
      <c r="B85" s="7" t="s">
        <v>12</v>
      </c>
      <c r="C85" s="7" t="s">
        <v>156</v>
      </c>
      <c r="D85" s="7" t="s">
        <v>12</v>
      </c>
      <c r="E85" s="8">
        <v>650000</v>
      </c>
      <c r="F85" s="8">
        <v>172473.68</v>
      </c>
      <c r="G85" s="8">
        <f>G86+G87+G88+G89</f>
        <v>238806.29</v>
      </c>
      <c r="H85" s="16">
        <v>26.53</v>
      </c>
      <c r="I85" s="30">
        <f t="shared" si="1"/>
        <v>72.223256765975464</v>
      </c>
    </row>
    <row r="86" spans="1:9" ht="53.25" customHeight="1" x14ac:dyDescent="0.2">
      <c r="A86" s="20" t="s">
        <v>157</v>
      </c>
      <c r="B86" s="7" t="s">
        <v>139</v>
      </c>
      <c r="C86" s="7" t="s">
        <v>158</v>
      </c>
      <c r="D86" s="7" t="s">
        <v>133</v>
      </c>
      <c r="E86" s="8">
        <v>60000</v>
      </c>
      <c r="F86" s="8">
        <v>0</v>
      </c>
      <c r="G86" s="8">
        <v>2835.2</v>
      </c>
      <c r="H86" s="16">
        <v>0</v>
      </c>
      <c r="I86" s="30">
        <f t="shared" si="1"/>
        <v>0</v>
      </c>
    </row>
    <row r="87" spans="1:9" ht="24.75" customHeight="1" x14ac:dyDescent="0.2">
      <c r="A87" s="20" t="s">
        <v>159</v>
      </c>
      <c r="B87" s="7" t="s">
        <v>139</v>
      </c>
      <c r="C87" s="7" t="s">
        <v>160</v>
      </c>
      <c r="D87" s="7" t="s">
        <v>133</v>
      </c>
      <c r="E87" s="8">
        <v>60000</v>
      </c>
      <c r="F87" s="8">
        <v>7154</v>
      </c>
      <c r="G87" s="8">
        <v>24833.200000000001</v>
      </c>
      <c r="H87" s="16">
        <v>11.92</v>
      </c>
      <c r="I87" s="30">
        <f t="shared" si="1"/>
        <v>28.808208366219418</v>
      </c>
    </row>
    <row r="88" spans="1:9" ht="54.75" customHeight="1" x14ac:dyDescent="0.2">
      <c r="A88" s="20" t="s">
        <v>157</v>
      </c>
      <c r="B88" s="7" t="s">
        <v>139</v>
      </c>
      <c r="C88" s="7" t="s">
        <v>158</v>
      </c>
      <c r="D88" s="7" t="s">
        <v>21</v>
      </c>
      <c r="E88" s="8">
        <v>190000</v>
      </c>
      <c r="F88" s="8">
        <v>5000</v>
      </c>
      <c r="G88" s="8">
        <v>54190</v>
      </c>
      <c r="H88" s="16">
        <v>2.63</v>
      </c>
      <c r="I88" s="30">
        <f t="shared" si="1"/>
        <v>9.2267946115519468</v>
      </c>
    </row>
    <row r="89" spans="1:9" ht="20.25" customHeight="1" x14ac:dyDescent="0.2">
      <c r="A89" s="20" t="s">
        <v>159</v>
      </c>
      <c r="B89" s="7" t="s">
        <v>139</v>
      </c>
      <c r="C89" s="7" t="s">
        <v>160</v>
      </c>
      <c r="D89" s="7" t="s">
        <v>21</v>
      </c>
      <c r="E89" s="8">
        <v>340000</v>
      </c>
      <c r="F89" s="8">
        <v>160319.67999999999</v>
      </c>
      <c r="G89" s="8">
        <v>156947.89000000001</v>
      </c>
      <c r="H89" s="16">
        <v>47.15</v>
      </c>
      <c r="I89" s="30">
        <f t="shared" si="1"/>
        <v>102.14835000330362</v>
      </c>
    </row>
    <row r="90" spans="1:9" ht="54" customHeight="1" x14ac:dyDescent="0.2">
      <c r="A90" s="20" t="s">
        <v>46</v>
      </c>
      <c r="B90" s="7" t="s">
        <v>12</v>
      </c>
      <c r="C90" s="7" t="s">
        <v>161</v>
      </c>
      <c r="D90" s="7" t="s">
        <v>12</v>
      </c>
      <c r="E90" s="8">
        <v>33819292</v>
      </c>
      <c r="F90" s="8">
        <v>6456713.9400000004</v>
      </c>
      <c r="G90" s="8">
        <f>G91+G92+G93+G94+G95</f>
        <v>5232730.5199999996</v>
      </c>
      <c r="H90" s="16">
        <v>19.09</v>
      </c>
      <c r="I90" s="30">
        <f t="shared" si="1"/>
        <v>123.39091255171309</v>
      </c>
    </row>
    <row r="91" spans="1:9" ht="32.25" customHeight="1" x14ac:dyDescent="0.2">
      <c r="A91" s="35" t="s">
        <v>131</v>
      </c>
      <c r="B91" s="7" t="s">
        <v>139</v>
      </c>
      <c r="C91" s="36" t="s">
        <v>162</v>
      </c>
      <c r="D91" s="7" t="s">
        <v>133</v>
      </c>
      <c r="E91" s="8">
        <v>32011987</v>
      </c>
      <c r="F91" s="8">
        <v>6090840.7599999998</v>
      </c>
      <c r="G91" s="8">
        <v>4814220.24</v>
      </c>
      <c r="H91" s="16">
        <v>19.03</v>
      </c>
      <c r="I91" s="30">
        <f t="shared" si="1"/>
        <v>126.51770081877267</v>
      </c>
    </row>
    <row r="92" spans="1:9" ht="43.5" customHeight="1" x14ac:dyDescent="0.2">
      <c r="A92" s="35" t="s">
        <v>0</v>
      </c>
      <c r="B92" s="7" t="s">
        <v>139</v>
      </c>
      <c r="C92" s="36" t="s">
        <v>0</v>
      </c>
      <c r="D92" s="7" t="s">
        <v>21</v>
      </c>
      <c r="E92" s="8">
        <v>706966</v>
      </c>
      <c r="F92" s="8">
        <v>181193.86</v>
      </c>
      <c r="G92" s="8">
        <v>225207.51</v>
      </c>
      <c r="H92" s="16">
        <v>25.63</v>
      </c>
      <c r="I92" s="30">
        <f t="shared" si="1"/>
        <v>80.456402186587823</v>
      </c>
    </row>
    <row r="93" spans="1:9" ht="35.25" customHeight="1" x14ac:dyDescent="0.2">
      <c r="A93" s="20" t="s">
        <v>163</v>
      </c>
      <c r="B93" s="7" t="s">
        <v>139</v>
      </c>
      <c r="C93" s="7" t="s">
        <v>164</v>
      </c>
      <c r="D93" s="7" t="s">
        <v>21</v>
      </c>
      <c r="E93" s="8">
        <v>900000</v>
      </c>
      <c r="F93" s="8">
        <v>135000</v>
      </c>
      <c r="G93" s="8">
        <v>31792.77</v>
      </c>
      <c r="H93" s="16">
        <v>15</v>
      </c>
      <c r="I93" s="30">
        <f t="shared" si="1"/>
        <v>424.62484395036989</v>
      </c>
    </row>
    <row r="94" spans="1:9" ht="32.25" customHeight="1" x14ac:dyDescent="0.2">
      <c r="A94" s="21" t="s">
        <v>391</v>
      </c>
      <c r="B94" s="22" t="s">
        <v>139</v>
      </c>
      <c r="C94" s="23" t="s">
        <v>392</v>
      </c>
      <c r="D94" s="24" t="s">
        <v>21</v>
      </c>
      <c r="E94" s="8">
        <v>0</v>
      </c>
      <c r="F94" s="8">
        <v>0</v>
      </c>
      <c r="G94" s="8">
        <v>110044</v>
      </c>
      <c r="H94" s="16">
        <v>0</v>
      </c>
      <c r="I94" s="30">
        <f t="shared" si="1"/>
        <v>0</v>
      </c>
    </row>
    <row r="95" spans="1:9" ht="69" customHeight="1" x14ac:dyDescent="0.2">
      <c r="A95" s="20" t="s">
        <v>131</v>
      </c>
      <c r="B95" s="7" t="s">
        <v>139</v>
      </c>
      <c r="C95" s="7" t="s">
        <v>162</v>
      </c>
      <c r="D95" s="7" t="s">
        <v>134</v>
      </c>
      <c r="E95" s="8">
        <v>200339</v>
      </c>
      <c r="F95" s="8">
        <v>49679.32</v>
      </c>
      <c r="G95" s="8">
        <v>51466</v>
      </c>
      <c r="H95" s="16">
        <v>24.8</v>
      </c>
      <c r="I95" s="30">
        <f t="shared" si="1"/>
        <v>96.528426534022458</v>
      </c>
    </row>
    <row r="96" spans="1:9" ht="62.25" customHeight="1" x14ac:dyDescent="0.2">
      <c r="A96" s="19" t="s">
        <v>165</v>
      </c>
      <c r="B96" s="5" t="s">
        <v>12</v>
      </c>
      <c r="C96" s="5" t="s">
        <v>166</v>
      </c>
      <c r="D96" s="5" t="s">
        <v>12</v>
      </c>
      <c r="E96" s="6">
        <v>23755030.789999999</v>
      </c>
      <c r="F96" s="6">
        <v>4118484.11</v>
      </c>
      <c r="G96" s="6">
        <f>G97</f>
        <v>3763455.87</v>
      </c>
      <c r="H96" s="15">
        <v>17.34</v>
      </c>
      <c r="I96" s="31">
        <f t="shared" si="1"/>
        <v>109.4335698959584</v>
      </c>
    </row>
    <row r="97" spans="1:9" ht="27.75" customHeight="1" x14ac:dyDescent="0.2">
      <c r="A97" s="20" t="s">
        <v>14</v>
      </c>
      <c r="B97" s="7" t="s">
        <v>12</v>
      </c>
      <c r="C97" s="7" t="s">
        <v>167</v>
      </c>
      <c r="D97" s="7" t="s">
        <v>12</v>
      </c>
      <c r="E97" s="8">
        <v>23755030.789999999</v>
      </c>
      <c r="F97" s="8">
        <v>4118484.11</v>
      </c>
      <c r="G97" s="8">
        <f>G98+G102</f>
        <v>3763455.87</v>
      </c>
      <c r="H97" s="16">
        <v>17.34</v>
      </c>
      <c r="I97" s="30">
        <f t="shared" si="1"/>
        <v>109.4335698959584</v>
      </c>
    </row>
    <row r="98" spans="1:9" ht="54" customHeight="1" x14ac:dyDescent="0.2">
      <c r="A98" s="20" t="s">
        <v>168</v>
      </c>
      <c r="B98" s="7" t="s">
        <v>12</v>
      </c>
      <c r="C98" s="7" t="s">
        <v>169</v>
      </c>
      <c r="D98" s="7" t="s">
        <v>12</v>
      </c>
      <c r="E98" s="8">
        <v>5350000</v>
      </c>
      <c r="F98" s="8">
        <v>76020</v>
      </c>
      <c r="G98" s="8">
        <f>G99+G100+G101</f>
        <v>1078952.46</v>
      </c>
      <c r="H98" s="16">
        <v>1.42</v>
      </c>
      <c r="I98" s="30">
        <f t="shared" si="1"/>
        <v>7.045722848623007</v>
      </c>
    </row>
    <row r="99" spans="1:9" ht="56.25" customHeight="1" x14ac:dyDescent="0.2">
      <c r="A99" s="20" t="s">
        <v>170</v>
      </c>
      <c r="B99" s="7" t="s">
        <v>84</v>
      </c>
      <c r="C99" s="7" t="s">
        <v>171</v>
      </c>
      <c r="D99" s="7" t="s">
        <v>40</v>
      </c>
      <c r="E99" s="8">
        <v>2700000</v>
      </c>
      <c r="F99" s="8">
        <v>76020</v>
      </c>
      <c r="G99" s="8">
        <v>1063952.46</v>
      </c>
      <c r="H99" s="16">
        <v>2.82</v>
      </c>
      <c r="I99" s="30">
        <f t="shared" si="1"/>
        <v>7.145056086434538</v>
      </c>
    </row>
    <row r="100" spans="1:9" ht="81.75" customHeight="1" x14ac:dyDescent="0.2">
      <c r="A100" s="20" t="s">
        <v>172</v>
      </c>
      <c r="B100" s="7" t="s">
        <v>84</v>
      </c>
      <c r="C100" s="7" t="s">
        <v>173</v>
      </c>
      <c r="D100" s="7" t="s">
        <v>40</v>
      </c>
      <c r="E100" s="8">
        <v>2650000</v>
      </c>
      <c r="F100" s="8">
        <v>0</v>
      </c>
      <c r="G100" s="8">
        <v>0</v>
      </c>
      <c r="H100" s="16">
        <v>0</v>
      </c>
      <c r="I100" s="30">
        <v>0</v>
      </c>
    </row>
    <row r="101" spans="1:9" ht="81.75" customHeight="1" x14ac:dyDescent="0.2">
      <c r="A101" s="21" t="s">
        <v>393</v>
      </c>
      <c r="B101" s="25" t="s">
        <v>84</v>
      </c>
      <c r="C101" s="23" t="s">
        <v>394</v>
      </c>
      <c r="D101" s="26" t="s">
        <v>40</v>
      </c>
      <c r="E101" s="8">
        <v>0</v>
      </c>
      <c r="F101" s="8">
        <v>0</v>
      </c>
      <c r="G101" s="8">
        <v>15000</v>
      </c>
      <c r="H101" s="16">
        <v>0</v>
      </c>
      <c r="I101" s="30">
        <f t="shared" si="1"/>
        <v>0</v>
      </c>
    </row>
    <row r="102" spans="1:9" ht="53.25" customHeight="1" x14ac:dyDescent="0.2">
      <c r="A102" s="20" t="s">
        <v>174</v>
      </c>
      <c r="B102" s="7" t="s">
        <v>12</v>
      </c>
      <c r="C102" s="7" t="s">
        <v>175</v>
      </c>
      <c r="D102" s="7" t="s">
        <v>12</v>
      </c>
      <c r="E102" s="8">
        <v>18405030.789999999</v>
      </c>
      <c r="F102" s="8">
        <v>4042464.11</v>
      </c>
      <c r="G102" s="8">
        <f>G103+G104+G105</f>
        <v>2684503.41</v>
      </c>
      <c r="H102" s="16">
        <v>21.96</v>
      </c>
      <c r="I102" s="30">
        <f t="shared" si="1"/>
        <v>150.58517321831226</v>
      </c>
    </row>
    <row r="103" spans="1:9" ht="65.25" customHeight="1" x14ac:dyDescent="0.2">
      <c r="A103" s="20" t="s">
        <v>102</v>
      </c>
      <c r="B103" s="7" t="s">
        <v>84</v>
      </c>
      <c r="C103" s="7" t="s">
        <v>176</v>
      </c>
      <c r="D103" s="7" t="s">
        <v>40</v>
      </c>
      <c r="E103" s="8">
        <v>15372612.9</v>
      </c>
      <c r="F103" s="8">
        <v>3543153.23</v>
      </c>
      <c r="G103" s="8">
        <v>2173600.35</v>
      </c>
      <c r="H103" s="16">
        <v>23.05</v>
      </c>
      <c r="I103" s="30">
        <f t="shared" si="1"/>
        <v>163.00849555899271</v>
      </c>
    </row>
    <row r="104" spans="1:9" ht="52.5" customHeight="1" x14ac:dyDescent="0.2">
      <c r="A104" s="20" t="s">
        <v>177</v>
      </c>
      <c r="B104" s="7" t="s">
        <v>84</v>
      </c>
      <c r="C104" s="7" t="s">
        <v>178</v>
      </c>
      <c r="D104" s="7" t="s">
        <v>40</v>
      </c>
      <c r="E104" s="8">
        <v>2600000</v>
      </c>
      <c r="F104" s="8">
        <v>430624</v>
      </c>
      <c r="G104" s="8">
        <v>507613.06</v>
      </c>
      <c r="H104" s="16">
        <v>16.559999999999999</v>
      </c>
      <c r="I104" s="30">
        <f t="shared" si="1"/>
        <v>84.833120723883653</v>
      </c>
    </row>
    <row r="105" spans="1:9" ht="68.25" customHeight="1" x14ac:dyDescent="0.2">
      <c r="A105" s="20" t="s">
        <v>179</v>
      </c>
      <c r="B105" s="7" t="s">
        <v>84</v>
      </c>
      <c r="C105" s="7" t="s">
        <v>180</v>
      </c>
      <c r="D105" s="7" t="s">
        <v>40</v>
      </c>
      <c r="E105" s="8">
        <v>432417.89</v>
      </c>
      <c r="F105" s="8">
        <v>68686.880000000005</v>
      </c>
      <c r="G105" s="8">
        <v>3290</v>
      </c>
      <c r="H105" s="16">
        <v>15.88</v>
      </c>
      <c r="I105" s="30">
        <f t="shared" si="1"/>
        <v>2087.747112462006</v>
      </c>
    </row>
    <row r="106" spans="1:9" ht="38.25" customHeight="1" x14ac:dyDescent="0.2">
      <c r="A106" s="19" t="s">
        <v>181</v>
      </c>
      <c r="B106" s="5" t="s">
        <v>12</v>
      </c>
      <c r="C106" s="5" t="s">
        <v>182</v>
      </c>
      <c r="D106" s="5" t="s">
        <v>12</v>
      </c>
      <c r="E106" s="6">
        <v>500000</v>
      </c>
      <c r="F106" s="6">
        <v>180241.02</v>
      </c>
      <c r="G106" s="6">
        <f>G107</f>
        <v>299625</v>
      </c>
      <c r="H106" s="15">
        <v>36.049999999999997</v>
      </c>
      <c r="I106" s="31">
        <f t="shared" si="1"/>
        <v>60.155534418022526</v>
      </c>
    </row>
    <row r="107" spans="1:9" ht="24.75" customHeight="1" x14ac:dyDescent="0.2">
      <c r="A107" s="20" t="s">
        <v>14</v>
      </c>
      <c r="B107" s="7" t="s">
        <v>12</v>
      </c>
      <c r="C107" s="7" t="s">
        <v>183</v>
      </c>
      <c r="D107" s="7" t="s">
        <v>12</v>
      </c>
      <c r="E107" s="8">
        <v>500000</v>
      </c>
      <c r="F107" s="8">
        <v>180241.02</v>
      </c>
      <c r="G107" s="8">
        <f>G108</f>
        <v>299625</v>
      </c>
      <c r="H107" s="16">
        <v>36.049999999999997</v>
      </c>
      <c r="I107" s="30">
        <f t="shared" si="1"/>
        <v>60.155534418022526</v>
      </c>
    </row>
    <row r="108" spans="1:9" ht="54" customHeight="1" x14ac:dyDescent="0.2">
      <c r="A108" s="20" t="s">
        <v>46</v>
      </c>
      <c r="B108" s="7" t="s">
        <v>12</v>
      </c>
      <c r="C108" s="7" t="s">
        <v>184</v>
      </c>
      <c r="D108" s="7" t="s">
        <v>12</v>
      </c>
      <c r="E108" s="8">
        <v>500000</v>
      </c>
      <c r="F108" s="8">
        <v>180241.02</v>
      </c>
      <c r="G108" s="8">
        <f>G109</f>
        <v>299625</v>
      </c>
      <c r="H108" s="16">
        <v>36.049999999999997</v>
      </c>
      <c r="I108" s="30">
        <f t="shared" si="1"/>
        <v>60.155534418022526</v>
      </c>
    </row>
    <row r="109" spans="1:9" ht="54" customHeight="1" x14ac:dyDescent="0.2">
      <c r="A109" s="20" t="s">
        <v>185</v>
      </c>
      <c r="B109" s="7" t="s">
        <v>25</v>
      </c>
      <c r="C109" s="7" t="s">
        <v>186</v>
      </c>
      <c r="D109" s="7" t="s">
        <v>21</v>
      </c>
      <c r="E109" s="8">
        <v>500000</v>
      </c>
      <c r="F109" s="8">
        <v>180241.02</v>
      </c>
      <c r="G109" s="8">
        <v>299625</v>
      </c>
      <c r="H109" s="16">
        <v>36.049999999999997</v>
      </c>
      <c r="I109" s="30">
        <f t="shared" si="1"/>
        <v>60.155534418022526</v>
      </c>
    </row>
    <row r="110" spans="1:9" ht="92.25" customHeight="1" x14ac:dyDescent="0.2">
      <c r="A110" s="19" t="s">
        <v>187</v>
      </c>
      <c r="B110" s="5" t="s">
        <v>12</v>
      </c>
      <c r="C110" s="5" t="s">
        <v>188</v>
      </c>
      <c r="D110" s="5" t="s">
        <v>12</v>
      </c>
      <c r="E110" s="6">
        <v>11600000</v>
      </c>
      <c r="F110" s="6">
        <v>280500</v>
      </c>
      <c r="G110" s="6">
        <f>G111</f>
        <v>571000</v>
      </c>
      <c r="H110" s="15">
        <v>2.42</v>
      </c>
      <c r="I110" s="31">
        <f t="shared" si="1"/>
        <v>49.12434325744308</v>
      </c>
    </row>
    <row r="111" spans="1:9" ht="24.75" customHeight="1" x14ac:dyDescent="0.2">
      <c r="A111" s="20" t="s">
        <v>14</v>
      </c>
      <c r="B111" s="7" t="s">
        <v>12</v>
      </c>
      <c r="C111" s="7" t="s">
        <v>189</v>
      </c>
      <c r="D111" s="7" t="s">
        <v>12</v>
      </c>
      <c r="E111" s="8">
        <v>11600000</v>
      </c>
      <c r="F111" s="8">
        <v>280500</v>
      </c>
      <c r="G111" s="8">
        <f>G112</f>
        <v>571000</v>
      </c>
      <c r="H111" s="16">
        <v>2.42</v>
      </c>
      <c r="I111" s="30">
        <f t="shared" si="1"/>
        <v>49.12434325744308</v>
      </c>
    </row>
    <row r="112" spans="1:9" ht="47.25" customHeight="1" x14ac:dyDescent="0.2">
      <c r="A112" s="20" t="s">
        <v>46</v>
      </c>
      <c r="B112" s="7" t="s">
        <v>12</v>
      </c>
      <c r="C112" s="7" t="s">
        <v>190</v>
      </c>
      <c r="D112" s="7" t="s">
        <v>12</v>
      </c>
      <c r="E112" s="8">
        <v>11600000</v>
      </c>
      <c r="F112" s="8">
        <v>280500</v>
      </c>
      <c r="G112" s="8">
        <f>G113</f>
        <v>571000</v>
      </c>
      <c r="H112" s="16">
        <v>2.42</v>
      </c>
      <c r="I112" s="30">
        <f t="shared" si="1"/>
        <v>49.12434325744308</v>
      </c>
    </row>
    <row r="113" spans="1:9" ht="78.75" customHeight="1" x14ac:dyDescent="0.2">
      <c r="A113" s="20" t="s">
        <v>191</v>
      </c>
      <c r="B113" s="7" t="s">
        <v>25</v>
      </c>
      <c r="C113" s="7" t="s">
        <v>192</v>
      </c>
      <c r="D113" s="7" t="s">
        <v>21</v>
      </c>
      <c r="E113" s="8">
        <v>11600000</v>
      </c>
      <c r="F113" s="8">
        <v>280500</v>
      </c>
      <c r="G113" s="8">
        <v>571000</v>
      </c>
      <c r="H113" s="16">
        <v>2.42</v>
      </c>
      <c r="I113" s="30">
        <f t="shared" si="1"/>
        <v>49.12434325744308</v>
      </c>
    </row>
    <row r="114" spans="1:9" ht="76.5" customHeight="1" x14ac:dyDescent="0.2">
      <c r="A114" s="19" t="s">
        <v>193</v>
      </c>
      <c r="B114" s="5" t="s">
        <v>12</v>
      </c>
      <c r="C114" s="5" t="s">
        <v>194</v>
      </c>
      <c r="D114" s="5" t="s">
        <v>12</v>
      </c>
      <c r="E114" s="6">
        <v>220000</v>
      </c>
      <c r="F114" s="6">
        <v>0</v>
      </c>
      <c r="G114" s="6">
        <v>0</v>
      </c>
      <c r="H114" s="15">
        <v>0</v>
      </c>
      <c r="I114" s="31">
        <v>0</v>
      </c>
    </row>
    <row r="115" spans="1:9" ht="21.75" customHeight="1" x14ac:dyDescent="0.2">
      <c r="A115" s="20" t="s">
        <v>14</v>
      </c>
      <c r="B115" s="7" t="s">
        <v>12</v>
      </c>
      <c r="C115" s="7" t="s">
        <v>195</v>
      </c>
      <c r="D115" s="7" t="s">
        <v>12</v>
      </c>
      <c r="E115" s="8">
        <v>220000</v>
      </c>
      <c r="F115" s="8">
        <v>0</v>
      </c>
      <c r="G115" s="8">
        <v>0</v>
      </c>
      <c r="H115" s="16">
        <v>0</v>
      </c>
      <c r="I115" s="30">
        <v>0</v>
      </c>
    </row>
    <row r="116" spans="1:9" ht="54" customHeight="1" x14ac:dyDescent="0.2">
      <c r="A116" s="20" t="s">
        <v>196</v>
      </c>
      <c r="B116" s="7" t="s">
        <v>12</v>
      </c>
      <c r="C116" s="7" t="s">
        <v>197</v>
      </c>
      <c r="D116" s="7" t="s">
        <v>12</v>
      </c>
      <c r="E116" s="8">
        <v>220000</v>
      </c>
      <c r="F116" s="8">
        <v>0</v>
      </c>
      <c r="G116" s="8">
        <v>0</v>
      </c>
      <c r="H116" s="16">
        <v>0</v>
      </c>
      <c r="I116" s="30">
        <v>0</v>
      </c>
    </row>
    <row r="117" spans="1:9" ht="21" customHeight="1" x14ac:dyDescent="0.2">
      <c r="A117" s="35" t="s">
        <v>198</v>
      </c>
      <c r="B117" s="7" t="s">
        <v>25</v>
      </c>
      <c r="C117" s="36" t="s">
        <v>199</v>
      </c>
      <c r="D117" s="7" t="s">
        <v>21</v>
      </c>
      <c r="E117" s="8">
        <v>70000</v>
      </c>
      <c r="F117" s="8">
        <v>0</v>
      </c>
      <c r="G117" s="8">
        <v>0</v>
      </c>
      <c r="H117" s="16">
        <v>0</v>
      </c>
      <c r="I117" s="30">
        <v>0</v>
      </c>
    </row>
    <row r="118" spans="1:9" ht="23.25" customHeight="1" x14ac:dyDescent="0.2">
      <c r="A118" s="35" t="s">
        <v>0</v>
      </c>
      <c r="B118" s="7" t="s">
        <v>25</v>
      </c>
      <c r="C118" s="36" t="s">
        <v>0</v>
      </c>
      <c r="D118" s="7" t="s">
        <v>50</v>
      </c>
      <c r="E118" s="8">
        <v>150000</v>
      </c>
      <c r="F118" s="8">
        <v>0</v>
      </c>
      <c r="G118" s="8">
        <v>0</v>
      </c>
      <c r="H118" s="16">
        <v>0</v>
      </c>
      <c r="I118" s="30">
        <v>0</v>
      </c>
    </row>
    <row r="119" spans="1:9" ht="87" customHeight="1" x14ac:dyDescent="0.2">
      <c r="A119" s="19" t="s">
        <v>200</v>
      </c>
      <c r="B119" s="5" t="s">
        <v>12</v>
      </c>
      <c r="C119" s="5" t="s">
        <v>201</v>
      </c>
      <c r="D119" s="5" t="s">
        <v>12</v>
      </c>
      <c r="E119" s="6">
        <v>65000</v>
      </c>
      <c r="F119" s="6">
        <v>0</v>
      </c>
      <c r="G119" s="6">
        <v>0</v>
      </c>
      <c r="H119" s="15">
        <v>0</v>
      </c>
      <c r="I119" s="31">
        <v>0</v>
      </c>
    </row>
    <row r="120" spans="1:9" ht="23.25" customHeight="1" x14ac:dyDescent="0.2">
      <c r="A120" s="20" t="s">
        <v>14</v>
      </c>
      <c r="B120" s="7" t="s">
        <v>12</v>
      </c>
      <c r="C120" s="7" t="s">
        <v>202</v>
      </c>
      <c r="D120" s="7" t="s">
        <v>12</v>
      </c>
      <c r="E120" s="8">
        <v>65000</v>
      </c>
      <c r="F120" s="8">
        <v>0</v>
      </c>
      <c r="G120" s="8">
        <v>0</v>
      </c>
      <c r="H120" s="16">
        <v>0</v>
      </c>
      <c r="I120" s="30">
        <v>0</v>
      </c>
    </row>
    <row r="121" spans="1:9" ht="62.25" customHeight="1" x14ac:dyDescent="0.2">
      <c r="A121" s="20" t="s">
        <v>203</v>
      </c>
      <c r="B121" s="7" t="s">
        <v>12</v>
      </c>
      <c r="C121" s="7" t="s">
        <v>204</v>
      </c>
      <c r="D121" s="7" t="s">
        <v>12</v>
      </c>
      <c r="E121" s="8">
        <v>65000</v>
      </c>
      <c r="F121" s="8">
        <v>0</v>
      </c>
      <c r="G121" s="8">
        <v>0</v>
      </c>
      <c r="H121" s="16">
        <v>0</v>
      </c>
      <c r="I121" s="30">
        <v>0</v>
      </c>
    </row>
    <row r="122" spans="1:9" ht="34.5" customHeight="1" x14ac:dyDescent="0.2">
      <c r="A122" s="35" t="s">
        <v>205</v>
      </c>
      <c r="B122" s="7" t="s">
        <v>206</v>
      </c>
      <c r="C122" s="36" t="s">
        <v>207</v>
      </c>
      <c r="D122" s="7" t="s">
        <v>21</v>
      </c>
      <c r="E122" s="8">
        <v>15000</v>
      </c>
      <c r="F122" s="8">
        <v>0</v>
      </c>
      <c r="G122" s="8">
        <v>0</v>
      </c>
      <c r="H122" s="16">
        <v>0</v>
      </c>
      <c r="I122" s="30">
        <v>0</v>
      </c>
    </row>
    <row r="123" spans="1:9" ht="54.75" customHeight="1" x14ac:dyDescent="0.2">
      <c r="A123" s="35" t="s">
        <v>0</v>
      </c>
      <c r="B123" s="7" t="s">
        <v>25</v>
      </c>
      <c r="C123" s="36" t="s">
        <v>0</v>
      </c>
      <c r="D123" s="7" t="s">
        <v>21</v>
      </c>
      <c r="E123" s="8">
        <v>50000</v>
      </c>
      <c r="F123" s="8">
        <v>0</v>
      </c>
      <c r="G123" s="8">
        <v>0</v>
      </c>
      <c r="H123" s="16">
        <v>0</v>
      </c>
      <c r="I123" s="30">
        <v>0</v>
      </c>
    </row>
    <row r="124" spans="1:9" ht="75" customHeight="1" x14ac:dyDescent="0.2">
      <c r="A124" s="19" t="s">
        <v>208</v>
      </c>
      <c r="B124" s="5" t="s">
        <v>12</v>
      </c>
      <c r="C124" s="5" t="s">
        <v>209</v>
      </c>
      <c r="D124" s="5" t="s">
        <v>12</v>
      </c>
      <c r="E124" s="6">
        <v>33255328.52</v>
      </c>
      <c r="F124" s="6">
        <v>87032.49</v>
      </c>
      <c r="G124" s="6">
        <v>0</v>
      </c>
      <c r="H124" s="15">
        <v>0.26</v>
      </c>
      <c r="I124" s="31">
        <v>0</v>
      </c>
    </row>
    <row r="125" spans="1:9" ht="34.5" customHeight="1" x14ac:dyDescent="0.2">
      <c r="A125" s="20" t="s">
        <v>79</v>
      </c>
      <c r="B125" s="7" t="s">
        <v>12</v>
      </c>
      <c r="C125" s="7" t="s">
        <v>210</v>
      </c>
      <c r="D125" s="7" t="s">
        <v>12</v>
      </c>
      <c r="E125" s="8">
        <v>16292305.779999999</v>
      </c>
      <c r="F125" s="8">
        <v>87032.49</v>
      </c>
      <c r="G125" s="8">
        <v>0</v>
      </c>
      <c r="H125" s="16">
        <v>0.53</v>
      </c>
      <c r="I125" s="30">
        <v>0</v>
      </c>
    </row>
    <row r="126" spans="1:9" ht="37.5" customHeight="1" x14ac:dyDescent="0.2">
      <c r="A126" s="20" t="s">
        <v>211</v>
      </c>
      <c r="B126" s="7" t="s">
        <v>12</v>
      </c>
      <c r="C126" s="7" t="s">
        <v>212</v>
      </c>
      <c r="D126" s="7" t="s">
        <v>12</v>
      </c>
      <c r="E126" s="8">
        <v>16292305.779999999</v>
      </c>
      <c r="F126" s="8">
        <v>87032.49</v>
      </c>
      <c r="G126" s="8">
        <v>0</v>
      </c>
      <c r="H126" s="16">
        <v>0.53</v>
      </c>
      <c r="I126" s="30">
        <v>0</v>
      </c>
    </row>
    <row r="127" spans="1:9" ht="77.25" customHeight="1" x14ac:dyDescent="0.2">
      <c r="A127" s="20" t="s">
        <v>213</v>
      </c>
      <c r="B127" s="7" t="s">
        <v>19</v>
      </c>
      <c r="C127" s="7" t="s">
        <v>214</v>
      </c>
      <c r="D127" s="7" t="s">
        <v>21</v>
      </c>
      <c r="E127" s="8">
        <v>16148305.779999999</v>
      </c>
      <c r="F127" s="8">
        <v>0</v>
      </c>
      <c r="G127" s="8">
        <v>0</v>
      </c>
      <c r="H127" s="16">
        <v>0</v>
      </c>
      <c r="I127" s="30">
        <v>0</v>
      </c>
    </row>
    <row r="128" spans="1:9" ht="135" customHeight="1" x14ac:dyDescent="0.2">
      <c r="A128" s="20" t="s">
        <v>215</v>
      </c>
      <c r="B128" s="7" t="s">
        <v>19</v>
      </c>
      <c r="C128" s="7" t="s">
        <v>216</v>
      </c>
      <c r="D128" s="7" t="s">
        <v>40</v>
      </c>
      <c r="E128" s="8">
        <v>144000</v>
      </c>
      <c r="F128" s="8">
        <v>87032.49</v>
      </c>
      <c r="G128" s="8">
        <v>0</v>
      </c>
      <c r="H128" s="16">
        <v>60.44</v>
      </c>
      <c r="I128" s="30">
        <v>0</v>
      </c>
    </row>
    <row r="129" spans="1:9" ht="29.25" customHeight="1" x14ac:dyDescent="0.2">
      <c r="A129" s="20" t="s">
        <v>29</v>
      </c>
      <c r="B129" s="7" t="s">
        <v>12</v>
      </c>
      <c r="C129" s="7" t="s">
        <v>217</v>
      </c>
      <c r="D129" s="7" t="s">
        <v>12</v>
      </c>
      <c r="E129" s="8">
        <v>16552921.73</v>
      </c>
      <c r="F129" s="8">
        <v>0</v>
      </c>
      <c r="G129" s="8">
        <v>0</v>
      </c>
      <c r="H129" s="16">
        <v>0</v>
      </c>
      <c r="I129" s="30">
        <v>0</v>
      </c>
    </row>
    <row r="130" spans="1:9" ht="62.25" customHeight="1" x14ac:dyDescent="0.2">
      <c r="A130" s="20" t="s">
        <v>218</v>
      </c>
      <c r="B130" s="7" t="s">
        <v>12</v>
      </c>
      <c r="C130" s="7" t="s">
        <v>219</v>
      </c>
      <c r="D130" s="7" t="s">
        <v>12</v>
      </c>
      <c r="E130" s="8">
        <v>16552921.73</v>
      </c>
      <c r="F130" s="8">
        <v>0</v>
      </c>
      <c r="G130" s="8">
        <v>0</v>
      </c>
      <c r="H130" s="16">
        <v>0</v>
      </c>
      <c r="I130" s="30">
        <v>0</v>
      </c>
    </row>
    <row r="131" spans="1:9" ht="79.5" customHeight="1" x14ac:dyDescent="0.2">
      <c r="A131" s="20" t="s">
        <v>220</v>
      </c>
      <c r="B131" s="7" t="s">
        <v>19</v>
      </c>
      <c r="C131" s="7" t="s">
        <v>221</v>
      </c>
      <c r="D131" s="7" t="s">
        <v>21</v>
      </c>
      <c r="E131" s="8">
        <v>16552921.73</v>
      </c>
      <c r="F131" s="8">
        <v>0</v>
      </c>
      <c r="G131" s="8">
        <v>0</v>
      </c>
      <c r="H131" s="16">
        <v>0</v>
      </c>
      <c r="I131" s="30">
        <v>0</v>
      </c>
    </row>
    <row r="132" spans="1:9" ht="22.5" customHeight="1" x14ac:dyDescent="0.2">
      <c r="A132" s="20" t="s">
        <v>14</v>
      </c>
      <c r="B132" s="7" t="s">
        <v>12</v>
      </c>
      <c r="C132" s="7" t="s">
        <v>222</v>
      </c>
      <c r="D132" s="7" t="s">
        <v>12</v>
      </c>
      <c r="E132" s="8">
        <v>410101.01</v>
      </c>
      <c r="F132" s="8">
        <v>0</v>
      </c>
      <c r="G132" s="8">
        <v>0</v>
      </c>
      <c r="H132" s="16">
        <v>0</v>
      </c>
      <c r="I132" s="30">
        <v>0</v>
      </c>
    </row>
    <row r="133" spans="1:9" ht="51.75" customHeight="1" x14ac:dyDescent="0.2">
      <c r="A133" s="20" t="s">
        <v>223</v>
      </c>
      <c r="B133" s="7" t="s">
        <v>12</v>
      </c>
      <c r="C133" s="7" t="s">
        <v>224</v>
      </c>
      <c r="D133" s="7" t="s">
        <v>12</v>
      </c>
      <c r="E133" s="8">
        <v>410101.01</v>
      </c>
      <c r="F133" s="8">
        <v>0</v>
      </c>
      <c r="G133" s="8">
        <v>0</v>
      </c>
      <c r="H133" s="16">
        <v>0</v>
      </c>
      <c r="I133" s="30">
        <v>0</v>
      </c>
    </row>
    <row r="134" spans="1:9" ht="108" customHeight="1" x14ac:dyDescent="0.2">
      <c r="A134" s="20" t="s">
        <v>225</v>
      </c>
      <c r="B134" s="7" t="s">
        <v>19</v>
      </c>
      <c r="C134" s="7" t="s">
        <v>226</v>
      </c>
      <c r="D134" s="7" t="s">
        <v>21</v>
      </c>
      <c r="E134" s="8">
        <v>410101.01</v>
      </c>
      <c r="F134" s="8">
        <v>0</v>
      </c>
      <c r="G134" s="8">
        <v>0</v>
      </c>
      <c r="H134" s="16">
        <v>0</v>
      </c>
      <c r="I134" s="30">
        <v>0</v>
      </c>
    </row>
    <row r="135" spans="1:9" ht="61.5" customHeight="1" x14ac:dyDescent="0.2">
      <c r="A135" s="19" t="s">
        <v>227</v>
      </c>
      <c r="B135" s="5" t="s">
        <v>12</v>
      </c>
      <c r="C135" s="5" t="s">
        <v>228</v>
      </c>
      <c r="D135" s="5" t="s">
        <v>12</v>
      </c>
      <c r="E135" s="6">
        <v>3091200</v>
      </c>
      <c r="F135" s="6">
        <v>0</v>
      </c>
      <c r="G135" s="6">
        <v>0</v>
      </c>
      <c r="H135" s="15">
        <v>0</v>
      </c>
      <c r="I135" s="31">
        <v>0</v>
      </c>
    </row>
    <row r="136" spans="1:9" ht="32.25" customHeight="1" x14ac:dyDescent="0.2">
      <c r="A136" s="20" t="s">
        <v>14</v>
      </c>
      <c r="B136" s="7" t="s">
        <v>12</v>
      </c>
      <c r="C136" s="7" t="s">
        <v>229</v>
      </c>
      <c r="D136" s="7" t="s">
        <v>12</v>
      </c>
      <c r="E136" s="8">
        <v>3091200</v>
      </c>
      <c r="F136" s="8">
        <v>0</v>
      </c>
      <c r="G136" s="8">
        <v>0</v>
      </c>
      <c r="H136" s="16">
        <v>0</v>
      </c>
      <c r="I136" s="30">
        <v>0</v>
      </c>
    </row>
    <row r="137" spans="1:9" ht="60.75" customHeight="1" x14ac:dyDescent="0.2">
      <c r="A137" s="20" t="s">
        <v>230</v>
      </c>
      <c r="B137" s="7" t="s">
        <v>12</v>
      </c>
      <c r="C137" s="7" t="s">
        <v>231</v>
      </c>
      <c r="D137" s="7" t="s">
        <v>12</v>
      </c>
      <c r="E137" s="8">
        <v>3091200</v>
      </c>
      <c r="F137" s="8">
        <v>0</v>
      </c>
      <c r="G137" s="8">
        <v>0</v>
      </c>
      <c r="H137" s="16">
        <v>0</v>
      </c>
      <c r="I137" s="30">
        <v>0</v>
      </c>
    </row>
    <row r="138" spans="1:9" ht="39.75" customHeight="1" x14ac:dyDescent="0.2">
      <c r="A138" s="20" t="s">
        <v>232</v>
      </c>
      <c r="B138" s="7" t="s">
        <v>19</v>
      </c>
      <c r="C138" s="7" t="s">
        <v>233</v>
      </c>
      <c r="D138" s="7" t="s">
        <v>86</v>
      </c>
      <c r="E138" s="8">
        <v>3091200</v>
      </c>
      <c r="F138" s="8">
        <v>0</v>
      </c>
      <c r="G138" s="8">
        <v>0</v>
      </c>
      <c r="H138" s="16">
        <v>0</v>
      </c>
      <c r="I138" s="30">
        <v>0</v>
      </c>
    </row>
    <row r="139" spans="1:9" ht="60.75" customHeight="1" x14ac:dyDescent="0.2">
      <c r="A139" s="19" t="s">
        <v>234</v>
      </c>
      <c r="B139" s="5" t="s">
        <v>12</v>
      </c>
      <c r="C139" s="5" t="s">
        <v>235</v>
      </c>
      <c r="D139" s="5" t="s">
        <v>12</v>
      </c>
      <c r="E139" s="6">
        <v>9140909.0999999996</v>
      </c>
      <c r="F139" s="6">
        <v>1055.33</v>
      </c>
      <c r="G139" s="6">
        <f>G140+G146</f>
        <v>1966.92</v>
      </c>
      <c r="H139" s="15">
        <v>0.01</v>
      </c>
      <c r="I139" s="31">
        <f t="shared" ref="I139:I198" si="2">F139/G139*100</f>
        <v>53.65393610314603</v>
      </c>
    </row>
    <row r="140" spans="1:9" ht="24.75" customHeight="1" x14ac:dyDescent="0.2">
      <c r="A140" s="20" t="s">
        <v>34</v>
      </c>
      <c r="B140" s="7" t="s">
        <v>12</v>
      </c>
      <c r="C140" s="7" t="s">
        <v>236</v>
      </c>
      <c r="D140" s="7" t="s">
        <v>12</v>
      </c>
      <c r="E140" s="8">
        <v>9090909.0999999996</v>
      </c>
      <c r="F140" s="8">
        <v>0</v>
      </c>
      <c r="G140" s="8">
        <v>0</v>
      </c>
      <c r="H140" s="16">
        <v>0</v>
      </c>
      <c r="I140" s="30">
        <v>0</v>
      </c>
    </row>
    <row r="141" spans="1:9" ht="51" customHeight="1" x14ac:dyDescent="0.2">
      <c r="A141" s="20" t="s">
        <v>237</v>
      </c>
      <c r="B141" s="7" t="s">
        <v>12</v>
      </c>
      <c r="C141" s="7" t="s">
        <v>238</v>
      </c>
      <c r="D141" s="7" t="s">
        <v>12</v>
      </c>
      <c r="E141" s="8">
        <v>9090909.0999999996</v>
      </c>
      <c r="F141" s="8">
        <v>0</v>
      </c>
      <c r="G141" s="8">
        <v>0</v>
      </c>
      <c r="H141" s="16">
        <v>0</v>
      </c>
      <c r="I141" s="30">
        <v>0</v>
      </c>
    </row>
    <row r="142" spans="1:9" ht="77.25" customHeight="1" x14ac:dyDescent="0.2">
      <c r="A142" s="20" t="s">
        <v>239</v>
      </c>
      <c r="B142" s="7" t="s">
        <v>25</v>
      </c>
      <c r="C142" s="7" t="s">
        <v>240</v>
      </c>
      <c r="D142" s="7" t="s">
        <v>21</v>
      </c>
      <c r="E142" s="8">
        <v>3030303.03</v>
      </c>
      <c r="F142" s="8">
        <v>0</v>
      </c>
      <c r="G142" s="8">
        <v>0</v>
      </c>
      <c r="H142" s="16">
        <v>0</v>
      </c>
      <c r="I142" s="30">
        <v>0</v>
      </c>
    </row>
    <row r="143" spans="1:9" ht="95.25" customHeight="1" x14ac:dyDescent="0.2">
      <c r="A143" s="20" t="s">
        <v>241</v>
      </c>
      <c r="B143" s="7" t="s">
        <v>25</v>
      </c>
      <c r="C143" s="7" t="s">
        <v>242</v>
      </c>
      <c r="D143" s="7" t="s">
        <v>21</v>
      </c>
      <c r="E143" s="8">
        <v>3030303.03</v>
      </c>
      <c r="F143" s="8">
        <v>0</v>
      </c>
      <c r="G143" s="8">
        <v>0</v>
      </c>
      <c r="H143" s="16">
        <v>0</v>
      </c>
      <c r="I143" s="30">
        <v>0</v>
      </c>
    </row>
    <row r="144" spans="1:9" ht="65.25" customHeight="1" x14ac:dyDescent="0.2">
      <c r="A144" s="20" t="s">
        <v>243</v>
      </c>
      <c r="B144" s="7" t="s">
        <v>25</v>
      </c>
      <c r="C144" s="7" t="s">
        <v>244</v>
      </c>
      <c r="D144" s="7" t="s">
        <v>21</v>
      </c>
      <c r="E144" s="8">
        <v>1515151.52</v>
      </c>
      <c r="F144" s="8">
        <v>0</v>
      </c>
      <c r="G144" s="8">
        <v>0</v>
      </c>
      <c r="H144" s="16">
        <v>0</v>
      </c>
      <c r="I144" s="30">
        <v>0</v>
      </c>
    </row>
    <row r="145" spans="1:9" ht="77.25" customHeight="1" x14ac:dyDescent="0.2">
      <c r="A145" s="20" t="s">
        <v>245</v>
      </c>
      <c r="B145" s="7" t="s">
        <v>25</v>
      </c>
      <c r="C145" s="7" t="s">
        <v>246</v>
      </c>
      <c r="D145" s="7" t="s">
        <v>21</v>
      </c>
      <c r="E145" s="8">
        <v>1515151.52</v>
      </c>
      <c r="F145" s="8">
        <v>0</v>
      </c>
      <c r="G145" s="8">
        <v>0</v>
      </c>
      <c r="H145" s="16">
        <v>0</v>
      </c>
      <c r="I145" s="30">
        <v>0</v>
      </c>
    </row>
    <row r="146" spans="1:9" ht="27.75" customHeight="1" x14ac:dyDescent="0.2">
      <c r="A146" s="20" t="s">
        <v>14</v>
      </c>
      <c r="B146" s="7" t="s">
        <v>12</v>
      </c>
      <c r="C146" s="7" t="s">
        <v>247</v>
      </c>
      <c r="D146" s="7" t="s">
        <v>12</v>
      </c>
      <c r="E146" s="8">
        <v>50000</v>
      </c>
      <c r="F146" s="8">
        <v>1055.33</v>
      </c>
      <c r="G146" s="8">
        <v>1966.92</v>
      </c>
      <c r="H146" s="16">
        <v>2.11</v>
      </c>
      <c r="I146" s="30">
        <f t="shared" si="2"/>
        <v>53.65393610314603</v>
      </c>
    </row>
    <row r="147" spans="1:9" ht="47.25" customHeight="1" x14ac:dyDescent="0.2">
      <c r="A147" s="20" t="s">
        <v>248</v>
      </c>
      <c r="B147" s="7" t="s">
        <v>12</v>
      </c>
      <c r="C147" s="7" t="s">
        <v>249</v>
      </c>
      <c r="D147" s="7" t="s">
        <v>12</v>
      </c>
      <c r="E147" s="8">
        <v>50000</v>
      </c>
      <c r="F147" s="8">
        <v>1055.33</v>
      </c>
      <c r="G147" s="8">
        <v>1966.92</v>
      </c>
      <c r="H147" s="16">
        <v>2.11</v>
      </c>
      <c r="I147" s="30">
        <f t="shared" si="2"/>
        <v>53.65393610314603</v>
      </c>
    </row>
    <row r="148" spans="1:9" ht="32.25" customHeight="1" x14ac:dyDescent="0.2">
      <c r="A148" s="20" t="s">
        <v>250</v>
      </c>
      <c r="B148" s="7" t="s">
        <v>25</v>
      </c>
      <c r="C148" s="7" t="s">
        <v>251</v>
      </c>
      <c r="D148" s="7" t="s">
        <v>252</v>
      </c>
      <c r="E148" s="8">
        <v>50000</v>
      </c>
      <c r="F148" s="8">
        <v>1055.33</v>
      </c>
      <c r="G148" s="8">
        <v>1966.92</v>
      </c>
      <c r="H148" s="16">
        <v>2.11</v>
      </c>
      <c r="I148" s="30">
        <f t="shared" si="2"/>
        <v>53.65393610314603</v>
      </c>
    </row>
    <row r="149" spans="1:9" ht="61.5" customHeight="1" x14ac:dyDescent="0.2">
      <c r="A149" s="19" t="s">
        <v>253</v>
      </c>
      <c r="B149" s="5" t="s">
        <v>12</v>
      </c>
      <c r="C149" s="5" t="s">
        <v>254</v>
      </c>
      <c r="D149" s="5" t="s">
        <v>12</v>
      </c>
      <c r="E149" s="6">
        <v>65000</v>
      </c>
      <c r="F149" s="6">
        <v>0</v>
      </c>
      <c r="G149" s="6">
        <v>0</v>
      </c>
      <c r="H149" s="15">
        <v>0</v>
      </c>
      <c r="I149" s="31">
        <v>0</v>
      </c>
    </row>
    <row r="150" spans="1:9" ht="21.75" customHeight="1" x14ac:dyDescent="0.2">
      <c r="A150" s="20" t="s">
        <v>14</v>
      </c>
      <c r="B150" s="7" t="s">
        <v>12</v>
      </c>
      <c r="C150" s="7" t="s">
        <v>255</v>
      </c>
      <c r="D150" s="7" t="s">
        <v>12</v>
      </c>
      <c r="E150" s="8">
        <v>65000</v>
      </c>
      <c r="F150" s="8">
        <v>0</v>
      </c>
      <c r="G150" s="8">
        <v>0</v>
      </c>
      <c r="H150" s="16">
        <v>0</v>
      </c>
      <c r="I150" s="30">
        <v>0</v>
      </c>
    </row>
    <row r="151" spans="1:9" ht="37.5" customHeight="1" x14ac:dyDescent="0.2">
      <c r="A151" s="20" t="s">
        <v>256</v>
      </c>
      <c r="B151" s="7" t="s">
        <v>12</v>
      </c>
      <c r="C151" s="7" t="s">
        <v>257</v>
      </c>
      <c r="D151" s="7" t="s">
        <v>12</v>
      </c>
      <c r="E151" s="8">
        <v>65000</v>
      </c>
      <c r="F151" s="8">
        <v>0</v>
      </c>
      <c r="G151" s="8">
        <v>0</v>
      </c>
      <c r="H151" s="16">
        <v>0</v>
      </c>
      <c r="I151" s="30">
        <v>0</v>
      </c>
    </row>
    <row r="152" spans="1:9" ht="37.5" customHeight="1" x14ac:dyDescent="0.2">
      <c r="A152" s="20" t="s">
        <v>258</v>
      </c>
      <c r="B152" s="7" t="s">
        <v>25</v>
      </c>
      <c r="C152" s="7" t="s">
        <v>259</v>
      </c>
      <c r="D152" s="7" t="s">
        <v>21</v>
      </c>
      <c r="E152" s="8">
        <v>5000</v>
      </c>
      <c r="F152" s="8">
        <v>0</v>
      </c>
      <c r="G152" s="8">
        <v>0</v>
      </c>
      <c r="H152" s="16">
        <v>0</v>
      </c>
      <c r="I152" s="30">
        <v>0</v>
      </c>
    </row>
    <row r="153" spans="1:9" ht="68.25" customHeight="1" x14ac:dyDescent="0.2">
      <c r="A153" s="20" t="s">
        <v>260</v>
      </c>
      <c r="B153" s="7" t="s">
        <v>25</v>
      </c>
      <c r="C153" s="7" t="s">
        <v>261</v>
      </c>
      <c r="D153" s="7" t="s">
        <v>21</v>
      </c>
      <c r="E153" s="8">
        <v>45000</v>
      </c>
      <c r="F153" s="8">
        <v>0</v>
      </c>
      <c r="G153" s="8">
        <v>0</v>
      </c>
      <c r="H153" s="16">
        <v>0</v>
      </c>
      <c r="I153" s="30">
        <v>0</v>
      </c>
    </row>
    <row r="154" spans="1:9" ht="42" customHeight="1" x14ac:dyDescent="0.2">
      <c r="A154" s="20" t="s">
        <v>258</v>
      </c>
      <c r="B154" s="7" t="s">
        <v>139</v>
      </c>
      <c r="C154" s="7" t="s">
        <v>259</v>
      </c>
      <c r="D154" s="7" t="s">
        <v>21</v>
      </c>
      <c r="E154" s="8">
        <v>15000</v>
      </c>
      <c r="F154" s="8">
        <v>0</v>
      </c>
      <c r="G154" s="8">
        <v>0</v>
      </c>
      <c r="H154" s="16">
        <v>0</v>
      </c>
      <c r="I154" s="30">
        <v>0</v>
      </c>
    </row>
    <row r="155" spans="1:9" ht="60.75" customHeight="1" x14ac:dyDescent="0.2">
      <c r="A155" s="19" t="s">
        <v>262</v>
      </c>
      <c r="B155" s="5" t="s">
        <v>12</v>
      </c>
      <c r="C155" s="5" t="s">
        <v>263</v>
      </c>
      <c r="D155" s="5" t="s">
        <v>12</v>
      </c>
      <c r="E155" s="6">
        <v>25000</v>
      </c>
      <c r="F155" s="6">
        <v>0</v>
      </c>
      <c r="G155" s="6">
        <f>G156</f>
        <v>3000</v>
      </c>
      <c r="H155" s="15">
        <v>0</v>
      </c>
      <c r="I155" s="31">
        <v>0</v>
      </c>
    </row>
    <row r="156" spans="1:9" ht="32.25" customHeight="1" x14ac:dyDescent="0.2">
      <c r="A156" s="20" t="s">
        <v>14</v>
      </c>
      <c r="B156" s="7" t="s">
        <v>12</v>
      </c>
      <c r="C156" s="7" t="s">
        <v>264</v>
      </c>
      <c r="D156" s="7" t="s">
        <v>12</v>
      </c>
      <c r="E156" s="8">
        <v>25000</v>
      </c>
      <c r="F156" s="8">
        <v>0</v>
      </c>
      <c r="G156" s="8">
        <f>G157</f>
        <v>3000</v>
      </c>
      <c r="H156" s="16">
        <v>0</v>
      </c>
      <c r="I156" s="30">
        <f t="shared" si="2"/>
        <v>0</v>
      </c>
    </row>
    <row r="157" spans="1:9" ht="78" customHeight="1" x14ac:dyDescent="0.2">
      <c r="A157" s="20" t="s">
        <v>265</v>
      </c>
      <c r="B157" s="7" t="s">
        <v>12</v>
      </c>
      <c r="C157" s="7" t="s">
        <v>266</v>
      </c>
      <c r="D157" s="7" t="s">
        <v>12</v>
      </c>
      <c r="E157" s="8">
        <v>25000</v>
      </c>
      <c r="F157" s="8">
        <v>0</v>
      </c>
      <c r="G157" s="8">
        <f>G158</f>
        <v>3000</v>
      </c>
      <c r="H157" s="16">
        <v>0</v>
      </c>
      <c r="I157" s="30">
        <f t="shared" si="2"/>
        <v>0</v>
      </c>
    </row>
    <row r="158" spans="1:9" ht="22.5" customHeight="1" x14ac:dyDescent="0.2">
      <c r="A158" s="32" t="s">
        <v>267</v>
      </c>
      <c r="B158" s="27" t="s">
        <v>206</v>
      </c>
      <c r="C158" s="11" t="s">
        <v>268</v>
      </c>
      <c r="D158" s="11" t="s">
        <v>21</v>
      </c>
      <c r="E158" s="8">
        <v>0</v>
      </c>
      <c r="F158" s="8">
        <v>0</v>
      </c>
      <c r="G158" s="8">
        <v>3000</v>
      </c>
      <c r="H158" s="16"/>
      <c r="I158" s="30">
        <f t="shared" si="2"/>
        <v>0</v>
      </c>
    </row>
    <row r="159" spans="1:9" ht="22.5" customHeight="1" x14ac:dyDescent="0.2">
      <c r="A159" s="33"/>
      <c r="B159" s="7" t="s">
        <v>25</v>
      </c>
      <c r="C159" s="7" t="s">
        <v>268</v>
      </c>
      <c r="D159" s="7" t="s">
        <v>21</v>
      </c>
      <c r="E159" s="8">
        <v>25000</v>
      </c>
      <c r="F159" s="8">
        <v>0</v>
      </c>
      <c r="G159" s="8">
        <v>0</v>
      </c>
      <c r="H159" s="16">
        <v>0</v>
      </c>
      <c r="I159" s="30">
        <v>0</v>
      </c>
    </row>
    <row r="160" spans="1:9" ht="132" customHeight="1" x14ac:dyDescent="0.2">
      <c r="A160" s="19" t="s">
        <v>269</v>
      </c>
      <c r="B160" s="5" t="s">
        <v>12</v>
      </c>
      <c r="C160" s="5" t="s">
        <v>270</v>
      </c>
      <c r="D160" s="5" t="s">
        <v>12</v>
      </c>
      <c r="E160" s="6">
        <v>23982593.59</v>
      </c>
      <c r="F160" s="6">
        <v>299486.37</v>
      </c>
      <c r="G160" s="6">
        <f>G161</f>
        <v>1969493.07</v>
      </c>
      <c r="H160" s="15">
        <v>1.25</v>
      </c>
      <c r="I160" s="31">
        <f t="shared" si="2"/>
        <v>15.206266757770312</v>
      </c>
    </row>
    <row r="161" spans="1:9" ht="25.5" customHeight="1" x14ac:dyDescent="0.2">
      <c r="A161" s="20" t="s">
        <v>14</v>
      </c>
      <c r="B161" s="7" t="s">
        <v>12</v>
      </c>
      <c r="C161" s="7" t="s">
        <v>271</v>
      </c>
      <c r="D161" s="7" t="s">
        <v>12</v>
      </c>
      <c r="E161" s="8">
        <v>23982593.59</v>
      </c>
      <c r="F161" s="8">
        <v>299486.37</v>
      </c>
      <c r="G161" s="8">
        <f>G162</f>
        <v>1969493.07</v>
      </c>
      <c r="H161" s="16">
        <v>1.25</v>
      </c>
      <c r="I161" s="30">
        <f t="shared" si="2"/>
        <v>15.206266757770312</v>
      </c>
    </row>
    <row r="162" spans="1:9" ht="48.75" customHeight="1" x14ac:dyDescent="0.2">
      <c r="A162" s="20" t="s">
        <v>46</v>
      </c>
      <c r="B162" s="7" t="s">
        <v>12</v>
      </c>
      <c r="C162" s="7" t="s">
        <v>272</v>
      </c>
      <c r="D162" s="7" t="s">
        <v>12</v>
      </c>
      <c r="E162" s="8">
        <v>23982593.59</v>
      </c>
      <c r="F162" s="8">
        <v>299486.37</v>
      </c>
      <c r="G162" s="8">
        <f>G163+G164+G165+G166</f>
        <v>1969493.07</v>
      </c>
      <c r="H162" s="16">
        <v>1.25</v>
      </c>
      <c r="I162" s="30">
        <f t="shared" si="2"/>
        <v>15.206266757770312</v>
      </c>
    </row>
    <row r="163" spans="1:9" ht="27" customHeight="1" x14ac:dyDescent="0.2">
      <c r="A163" s="35" t="s">
        <v>273</v>
      </c>
      <c r="B163" s="7" t="s">
        <v>19</v>
      </c>
      <c r="C163" s="36" t="s">
        <v>395</v>
      </c>
      <c r="D163" s="7" t="s">
        <v>133</v>
      </c>
      <c r="E163" s="8">
        <v>990631.13</v>
      </c>
      <c r="F163" s="8">
        <v>197737.99</v>
      </c>
      <c r="G163" s="8">
        <v>122360.95</v>
      </c>
      <c r="H163" s="16">
        <v>19.96</v>
      </c>
      <c r="I163" s="30">
        <f t="shared" si="2"/>
        <v>161.60220233661147</v>
      </c>
    </row>
    <row r="164" spans="1:9" ht="24.75" customHeight="1" x14ac:dyDescent="0.2">
      <c r="A164" s="35" t="s">
        <v>0</v>
      </c>
      <c r="B164" s="7" t="s">
        <v>19</v>
      </c>
      <c r="C164" s="36" t="s">
        <v>0</v>
      </c>
      <c r="D164" s="7" t="s">
        <v>21</v>
      </c>
      <c r="E164" s="8">
        <v>748762.46</v>
      </c>
      <c r="F164" s="8">
        <v>101748.38</v>
      </c>
      <c r="G164" s="8">
        <v>89132.12</v>
      </c>
      <c r="H164" s="16">
        <v>13.59</v>
      </c>
      <c r="I164" s="30">
        <f t="shared" si="2"/>
        <v>114.15456066791636</v>
      </c>
    </row>
    <row r="165" spans="1:9" ht="22.5" customHeight="1" x14ac:dyDescent="0.2">
      <c r="A165" s="35" t="s">
        <v>0</v>
      </c>
      <c r="B165" s="7" t="s">
        <v>19</v>
      </c>
      <c r="C165" s="36" t="s">
        <v>0</v>
      </c>
      <c r="D165" s="7" t="s">
        <v>86</v>
      </c>
      <c r="E165" s="8">
        <v>4176000</v>
      </c>
      <c r="F165" s="8">
        <v>0</v>
      </c>
      <c r="G165" s="8"/>
      <c r="H165" s="16">
        <v>0</v>
      </c>
      <c r="I165" s="30">
        <v>0</v>
      </c>
    </row>
    <row r="166" spans="1:9" ht="26.25" customHeight="1" x14ac:dyDescent="0.2">
      <c r="A166" s="35" t="s">
        <v>0</v>
      </c>
      <c r="B166" s="7" t="s">
        <v>19</v>
      </c>
      <c r="C166" s="36" t="s">
        <v>0</v>
      </c>
      <c r="D166" s="7" t="s">
        <v>64</v>
      </c>
      <c r="E166" s="8">
        <v>18067200</v>
      </c>
      <c r="F166" s="8">
        <v>0</v>
      </c>
      <c r="G166" s="8">
        <v>1758000</v>
      </c>
      <c r="H166" s="16">
        <v>0</v>
      </c>
      <c r="I166" s="30">
        <f t="shared" si="2"/>
        <v>0</v>
      </c>
    </row>
    <row r="167" spans="1:9" ht="75" customHeight="1" x14ac:dyDescent="0.2">
      <c r="A167" s="19" t="s">
        <v>274</v>
      </c>
      <c r="B167" s="5" t="s">
        <v>12</v>
      </c>
      <c r="C167" s="5" t="s">
        <v>275</v>
      </c>
      <c r="D167" s="5" t="s">
        <v>12</v>
      </c>
      <c r="E167" s="6">
        <v>300000</v>
      </c>
      <c r="F167" s="6">
        <v>2800</v>
      </c>
      <c r="G167" s="6">
        <v>0</v>
      </c>
      <c r="H167" s="15">
        <v>0.93</v>
      </c>
      <c r="I167" s="31">
        <v>0</v>
      </c>
    </row>
    <row r="168" spans="1:9" ht="24" customHeight="1" x14ac:dyDescent="0.2">
      <c r="A168" s="20" t="s">
        <v>14</v>
      </c>
      <c r="B168" s="7" t="s">
        <v>12</v>
      </c>
      <c r="C168" s="7" t="s">
        <v>276</v>
      </c>
      <c r="D168" s="7" t="s">
        <v>12</v>
      </c>
      <c r="E168" s="8">
        <v>300000</v>
      </c>
      <c r="F168" s="8">
        <v>2800</v>
      </c>
      <c r="G168" s="8">
        <v>0</v>
      </c>
      <c r="H168" s="16">
        <v>0.93</v>
      </c>
      <c r="I168" s="30">
        <v>0</v>
      </c>
    </row>
    <row r="169" spans="1:9" ht="45" customHeight="1" x14ac:dyDescent="0.2">
      <c r="A169" s="20" t="s">
        <v>46</v>
      </c>
      <c r="B169" s="7" t="s">
        <v>12</v>
      </c>
      <c r="C169" s="7" t="s">
        <v>277</v>
      </c>
      <c r="D169" s="7" t="s">
        <v>12</v>
      </c>
      <c r="E169" s="8">
        <v>300000</v>
      </c>
      <c r="F169" s="8">
        <v>2800</v>
      </c>
      <c r="G169" s="8">
        <v>0</v>
      </c>
      <c r="H169" s="16">
        <v>0.93</v>
      </c>
      <c r="I169" s="30">
        <v>0</v>
      </c>
    </row>
    <row r="170" spans="1:9" ht="31.5" customHeight="1" x14ac:dyDescent="0.2">
      <c r="A170" s="35" t="s">
        <v>278</v>
      </c>
      <c r="B170" s="7" t="s">
        <v>25</v>
      </c>
      <c r="C170" s="36" t="s">
        <v>279</v>
      </c>
      <c r="D170" s="7" t="s">
        <v>280</v>
      </c>
      <c r="E170" s="8">
        <v>70000</v>
      </c>
      <c r="F170" s="8">
        <v>0</v>
      </c>
      <c r="G170" s="8">
        <v>0</v>
      </c>
      <c r="H170" s="16">
        <v>0</v>
      </c>
      <c r="I170" s="30">
        <v>0</v>
      </c>
    </row>
    <row r="171" spans="1:9" ht="28.5" customHeight="1" x14ac:dyDescent="0.2">
      <c r="A171" s="35" t="s">
        <v>0</v>
      </c>
      <c r="B171" s="7" t="s">
        <v>25</v>
      </c>
      <c r="C171" s="36" t="s">
        <v>0</v>
      </c>
      <c r="D171" s="7" t="s">
        <v>21</v>
      </c>
      <c r="E171" s="8">
        <v>230000</v>
      </c>
      <c r="F171" s="8">
        <v>2800</v>
      </c>
      <c r="G171" s="8">
        <v>0</v>
      </c>
      <c r="H171" s="16">
        <v>1.22</v>
      </c>
      <c r="I171" s="30">
        <v>0</v>
      </c>
    </row>
    <row r="172" spans="1:9" ht="48.95" customHeight="1" x14ac:dyDescent="0.2">
      <c r="A172" s="19" t="s">
        <v>281</v>
      </c>
      <c r="B172" s="5" t="s">
        <v>12</v>
      </c>
      <c r="C172" s="5" t="s">
        <v>282</v>
      </c>
      <c r="D172" s="5" t="s">
        <v>12</v>
      </c>
      <c r="E172" s="6">
        <v>257656819.46000001</v>
      </c>
      <c r="F172" s="6">
        <v>52235793.590000004</v>
      </c>
      <c r="G172" s="6">
        <f>G173+G176</f>
        <v>37997318.259999998</v>
      </c>
      <c r="H172" s="15">
        <v>20.27</v>
      </c>
      <c r="I172" s="31">
        <f t="shared" si="2"/>
        <v>137.4723164213116</v>
      </c>
    </row>
    <row r="173" spans="1:9" ht="35.25" customHeight="1" x14ac:dyDescent="0.2">
      <c r="A173" s="20" t="s">
        <v>29</v>
      </c>
      <c r="B173" s="7" t="s">
        <v>12</v>
      </c>
      <c r="C173" s="7" t="s">
        <v>283</v>
      </c>
      <c r="D173" s="7" t="s">
        <v>12</v>
      </c>
      <c r="E173" s="8">
        <v>1366339.59</v>
      </c>
      <c r="F173" s="8">
        <v>0</v>
      </c>
      <c r="G173" s="8">
        <v>0</v>
      </c>
      <c r="H173" s="16">
        <v>0</v>
      </c>
      <c r="I173" s="30">
        <v>0</v>
      </c>
    </row>
    <row r="174" spans="1:9" ht="63" customHeight="1" x14ac:dyDescent="0.2">
      <c r="A174" s="20" t="s">
        <v>284</v>
      </c>
      <c r="B174" s="7" t="s">
        <v>12</v>
      </c>
      <c r="C174" s="7" t="s">
        <v>285</v>
      </c>
      <c r="D174" s="7" t="s">
        <v>12</v>
      </c>
      <c r="E174" s="8">
        <v>1366339.59</v>
      </c>
      <c r="F174" s="8">
        <v>0</v>
      </c>
      <c r="G174" s="8">
        <v>0</v>
      </c>
      <c r="H174" s="16">
        <v>0</v>
      </c>
      <c r="I174" s="30">
        <v>0</v>
      </c>
    </row>
    <row r="175" spans="1:9" ht="57" customHeight="1" x14ac:dyDescent="0.2">
      <c r="A175" s="20" t="s">
        <v>286</v>
      </c>
      <c r="B175" s="7" t="s">
        <v>25</v>
      </c>
      <c r="C175" s="7" t="s">
        <v>287</v>
      </c>
      <c r="D175" s="7" t="s">
        <v>21</v>
      </c>
      <c r="E175" s="8">
        <v>1366339.59</v>
      </c>
      <c r="F175" s="8">
        <v>0</v>
      </c>
      <c r="G175" s="8">
        <v>0</v>
      </c>
      <c r="H175" s="16">
        <v>0</v>
      </c>
      <c r="I175" s="30">
        <v>0</v>
      </c>
    </row>
    <row r="176" spans="1:9" ht="40.5" customHeight="1" x14ac:dyDescent="0.2">
      <c r="A176" s="20" t="s">
        <v>288</v>
      </c>
      <c r="B176" s="7" t="s">
        <v>12</v>
      </c>
      <c r="C176" s="7" t="s">
        <v>289</v>
      </c>
      <c r="D176" s="7" t="s">
        <v>12</v>
      </c>
      <c r="E176" s="8">
        <v>256290479.87</v>
      </c>
      <c r="F176" s="8">
        <v>52235793.590000004</v>
      </c>
      <c r="G176" s="8">
        <f>G177+G234</f>
        <v>37997318.259999998</v>
      </c>
      <c r="H176" s="16">
        <v>20.38</v>
      </c>
      <c r="I176" s="30">
        <f t="shared" si="2"/>
        <v>137.4723164213116</v>
      </c>
    </row>
    <row r="177" spans="1:13" ht="32.25" customHeight="1" x14ac:dyDescent="0.2">
      <c r="A177" s="20" t="s">
        <v>290</v>
      </c>
      <c r="B177" s="7" t="s">
        <v>12</v>
      </c>
      <c r="C177" s="7" t="s">
        <v>291</v>
      </c>
      <c r="D177" s="7" t="s">
        <v>12</v>
      </c>
      <c r="E177" s="8">
        <v>216746423.56</v>
      </c>
      <c r="F177" s="8">
        <v>45548915.93</v>
      </c>
      <c r="G177" s="8">
        <f>SUM(G178:G233)</f>
        <v>31263550.489999998</v>
      </c>
      <c r="H177" s="16">
        <v>21.01</v>
      </c>
      <c r="I177" s="30">
        <f t="shared" si="2"/>
        <v>145.69335605234389</v>
      </c>
      <c r="K177" s="28">
        <f>SUM(E178:E233)</f>
        <v>216746423.56000003</v>
      </c>
      <c r="L177" s="28">
        <f>SUM(F178:F233)</f>
        <v>45548915.929999992</v>
      </c>
      <c r="M177" s="28"/>
    </row>
    <row r="178" spans="1:13" ht="24.75" customHeight="1" x14ac:dyDescent="0.2">
      <c r="A178" s="20" t="s">
        <v>296</v>
      </c>
      <c r="B178" s="7" t="s">
        <v>25</v>
      </c>
      <c r="C178" s="7" t="s">
        <v>297</v>
      </c>
      <c r="D178" s="7" t="s">
        <v>280</v>
      </c>
      <c r="E178" s="8">
        <v>3762648.11</v>
      </c>
      <c r="F178" s="8">
        <v>720478.92</v>
      </c>
      <c r="G178" s="8">
        <v>646570.15</v>
      </c>
      <c r="H178" s="16">
        <v>19.149999999999999</v>
      </c>
      <c r="I178" s="30">
        <f t="shared" si="2"/>
        <v>111.43089732800068</v>
      </c>
    </row>
    <row r="179" spans="1:13" ht="38.25" customHeight="1" x14ac:dyDescent="0.2">
      <c r="A179" s="20" t="s">
        <v>292</v>
      </c>
      <c r="B179" s="7" t="s">
        <v>206</v>
      </c>
      <c r="C179" s="7" t="s">
        <v>293</v>
      </c>
      <c r="D179" s="7" t="s">
        <v>280</v>
      </c>
      <c r="E179" s="8">
        <v>3660947.59</v>
      </c>
      <c r="F179" s="8">
        <v>672844.28</v>
      </c>
      <c r="G179" s="8">
        <v>609008.76</v>
      </c>
      <c r="H179" s="16">
        <v>18.38</v>
      </c>
      <c r="I179" s="30">
        <f t="shared" si="2"/>
        <v>110.48187221477734</v>
      </c>
    </row>
    <row r="180" spans="1:13" ht="26.25" customHeight="1" x14ac:dyDescent="0.2">
      <c r="A180" s="35" t="s">
        <v>294</v>
      </c>
      <c r="B180" s="7" t="s">
        <v>206</v>
      </c>
      <c r="C180" s="36" t="s">
        <v>295</v>
      </c>
      <c r="D180" s="7" t="s">
        <v>280</v>
      </c>
      <c r="E180" s="8">
        <v>4097132.46</v>
      </c>
      <c r="F180" s="8">
        <v>518872.35</v>
      </c>
      <c r="G180" s="8">
        <v>537467.12</v>
      </c>
      <c r="H180" s="16">
        <v>12.66</v>
      </c>
      <c r="I180" s="30">
        <f t="shared" si="2"/>
        <v>96.540296269658313</v>
      </c>
    </row>
    <row r="181" spans="1:13" ht="29.25" customHeight="1" x14ac:dyDescent="0.2">
      <c r="A181" s="35" t="s">
        <v>0</v>
      </c>
      <c r="B181" s="7" t="s">
        <v>206</v>
      </c>
      <c r="C181" s="36" t="s">
        <v>0</v>
      </c>
      <c r="D181" s="7" t="s">
        <v>21</v>
      </c>
      <c r="E181" s="8">
        <v>60000</v>
      </c>
      <c r="F181" s="8">
        <v>0</v>
      </c>
      <c r="G181" s="8">
        <v>0</v>
      </c>
      <c r="H181" s="16">
        <v>0</v>
      </c>
      <c r="I181" s="30">
        <v>0</v>
      </c>
    </row>
    <row r="182" spans="1:13" ht="22.5" customHeight="1" x14ac:dyDescent="0.2">
      <c r="A182" s="35" t="s">
        <v>0</v>
      </c>
      <c r="B182" s="7" t="s">
        <v>206</v>
      </c>
      <c r="C182" s="36" t="s">
        <v>0</v>
      </c>
      <c r="D182" s="7" t="s">
        <v>134</v>
      </c>
      <c r="E182" s="8">
        <v>500</v>
      </c>
      <c r="F182" s="8">
        <v>0</v>
      </c>
      <c r="G182" s="8">
        <v>0</v>
      </c>
      <c r="H182" s="16">
        <v>0</v>
      </c>
      <c r="I182" s="30">
        <v>0</v>
      </c>
    </row>
    <row r="183" spans="1:13" ht="27.75" customHeight="1" x14ac:dyDescent="0.2">
      <c r="A183" s="35" t="s">
        <v>294</v>
      </c>
      <c r="B183" s="7" t="s">
        <v>25</v>
      </c>
      <c r="C183" s="36" t="s">
        <v>295</v>
      </c>
      <c r="D183" s="7" t="s">
        <v>280</v>
      </c>
      <c r="E183" s="8">
        <v>51058140.979999997</v>
      </c>
      <c r="F183" s="8">
        <v>9695169.0099999998</v>
      </c>
      <c r="G183" s="8">
        <v>8901103.4700000007</v>
      </c>
      <c r="H183" s="16">
        <v>18.989999999999998</v>
      </c>
      <c r="I183" s="30">
        <f t="shared" si="2"/>
        <v>108.92097864805518</v>
      </c>
    </row>
    <row r="184" spans="1:13" ht="27.75" customHeight="1" x14ac:dyDescent="0.2">
      <c r="A184" s="35"/>
      <c r="B184" s="11" t="s">
        <v>25</v>
      </c>
      <c r="C184" s="36"/>
      <c r="D184" s="11" t="s">
        <v>21</v>
      </c>
      <c r="E184" s="8">
        <v>1571713.8</v>
      </c>
      <c r="F184" s="8">
        <v>235912.2</v>
      </c>
      <c r="G184" s="8">
        <v>155543</v>
      </c>
      <c r="H184" s="16">
        <v>15.01</v>
      </c>
      <c r="I184" s="30">
        <f t="shared" si="2"/>
        <v>151.6700847997017</v>
      </c>
    </row>
    <row r="185" spans="1:13" ht="30" customHeight="1" x14ac:dyDescent="0.2">
      <c r="A185" s="35" t="s">
        <v>0</v>
      </c>
      <c r="B185" s="7" t="s">
        <v>25</v>
      </c>
      <c r="C185" s="36" t="s">
        <v>0</v>
      </c>
      <c r="D185" s="7">
        <v>850</v>
      </c>
      <c r="E185" s="8">
        <v>130000</v>
      </c>
      <c r="F185" s="8">
        <v>28686.92</v>
      </c>
      <c r="G185" s="8">
        <v>28819.14</v>
      </c>
      <c r="H185" s="16">
        <v>22.07</v>
      </c>
      <c r="I185" s="30">
        <f t="shared" si="2"/>
        <v>99.54120768350478</v>
      </c>
    </row>
    <row r="186" spans="1:13" ht="34.5" customHeight="1" x14ac:dyDescent="0.2">
      <c r="A186" s="32" t="s">
        <v>294</v>
      </c>
      <c r="B186" s="7" t="s">
        <v>329</v>
      </c>
      <c r="C186" s="40" t="s">
        <v>295</v>
      </c>
      <c r="D186" s="7" t="s">
        <v>280</v>
      </c>
      <c r="E186" s="8">
        <v>2639801.0699999998</v>
      </c>
      <c r="F186" s="8">
        <v>517975.49</v>
      </c>
      <c r="G186" s="8">
        <v>206769.54</v>
      </c>
      <c r="H186" s="16">
        <v>19.62</v>
      </c>
      <c r="I186" s="30">
        <f t="shared" si="2"/>
        <v>250.50860489412509</v>
      </c>
    </row>
    <row r="187" spans="1:13" ht="28.5" customHeight="1" x14ac:dyDescent="0.2">
      <c r="A187" s="34"/>
      <c r="B187" s="7" t="s">
        <v>329</v>
      </c>
      <c r="C187" s="41"/>
      <c r="D187" s="7" t="s">
        <v>21</v>
      </c>
      <c r="E187" s="8">
        <v>35000</v>
      </c>
      <c r="F187" s="8">
        <v>0</v>
      </c>
      <c r="G187" s="8">
        <v>33800</v>
      </c>
      <c r="H187" s="16">
        <v>0</v>
      </c>
      <c r="I187" s="30">
        <f t="shared" si="2"/>
        <v>0</v>
      </c>
    </row>
    <row r="188" spans="1:13" ht="33.75" customHeight="1" x14ac:dyDescent="0.2">
      <c r="A188" s="33"/>
      <c r="B188" s="7" t="s">
        <v>329</v>
      </c>
      <c r="C188" s="42"/>
      <c r="D188" s="7" t="s">
        <v>134</v>
      </c>
      <c r="E188" s="8">
        <v>500</v>
      </c>
      <c r="F188" s="8">
        <v>0.1</v>
      </c>
      <c r="G188" s="8">
        <v>0</v>
      </c>
      <c r="H188" s="16">
        <v>0.02</v>
      </c>
      <c r="I188" s="30">
        <v>0</v>
      </c>
    </row>
    <row r="189" spans="1:13" ht="56.25" customHeight="1" x14ac:dyDescent="0.2">
      <c r="A189" s="20" t="s">
        <v>330</v>
      </c>
      <c r="B189" s="7" t="s">
        <v>329</v>
      </c>
      <c r="C189" s="7" t="s">
        <v>331</v>
      </c>
      <c r="D189" s="7" t="s">
        <v>280</v>
      </c>
      <c r="E189" s="8">
        <v>2928779.16</v>
      </c>
      <c r="F189" s="8">
        <v>604469</v>
      </c>
      <c r="G189" s="8">
        <v>487149.57</v>
      </c>
      <c r="H189" s="16">
        <v>20.64</v>
      </c>
      <c r="I189" s="30">
        <f t="shared" si="2"/>
        <v>124.08283558579349</v>
      </c>
    </row>
    <row r="190" spans="1:13" ht="63" customHeight="1" x14ac:dyDescent="0.2">
      <c r="A190" s="20" t="s">
        <v>298</v>
      </c>
      <c r="B190" s="7" t="s">
        <v>25</v>
      </c>
      <c r="C190" s="7" t="s">
        <v>299</v>
      </c>
      <c r="D190" s="7" t="s">
        <v>21</v>
      </c>
      <c r="E190" s="8">
        <v>9364875.8200000003</v>
      </c>
      <c r="F190" s="8">
        <v>9364875.8200000003</v>
      </c>
      <c r="G190" s="8">
        <v>0</v>
      </c>
      <c r="H190" s="16">
        <v>100</v>
      </c>
      <c r="I190" s="30">
        <v>0</v>
      </c>
    </row>
    <row r="191" spans="1:13" ht="33" customHeight="1" x14ac:dyDescent="0.2">
      <c r="A191" s="32" t="s">
        <v>102</v>
      </c>
      <c r="B191" s="11" t="s">
        <v>19</v>
      </c>
      <c r="C191" s="40" t="s">
        <v>335</v>
      </c>
      <c r="D191" s="11" t="s">
        <v>133</v>
      </c>
      <c r="E191" s="8">
        <v>19359711</v>
      </c>
      <c r="F191" s="8">
        <v>3353351.17</v>
      </c>
      <c r="G191" s="8">
        <v>5552129.4000000004</v>
      </c>
      <c r="H191" s="16">
        <v>17.32</v>
      </c>
      <c r="I191" s="30">
        <f t="shared" si="2"/>
        <v>60.397568723812526</v>
      </c>
    </row>
    <row r="192" spans="1:13" ht="33" customHeight="1" x14ac:dyDescent="0.2">
      <c r="A192" s="34"/>
      <c r="B192" s="11" t="s">
        <v>352</v>
      </c>
      <c r="C192" s="41"/>
      <c r="D192" s="11" t="s">
        <v>133</v>
      </c>
      <c r="E192" s="8">
        <v>2025340</v>
      </c>
      <c r="F192" s="8">
        <v>385651.05</v>
      </c>
      <c r="G192" s="8">
        <v>443651.08</v>
      </c>
      <c r="H192" s="16">
        <v>19.04</v>
      </c>
      <c r="I192" s="30">
        <f t="shared" si="2"/>
        <v>86.926656416569529</v>
      </c>
    </row>
    <row r="193" spans="1:9" ht="41.25" customHeight="1" x14ac:dyDescent="0.2">
      <c r="A193" s="34"/>
      <c r="B193" s="11" t="s">
        <v>19</v>
      </c>
      <c r="C193" s="41"/>
      <c r="D193" s="11" t="s">
        <v>21</v>
      </c>
      <c r="E193" s="8">
        <v>3100000</v>
      </c>
      <c r="F193" s="8">
        <v>348967.43</v>
      </c>
      <c r="G193" s="8">
        <v>2621389.7200000002</v>
      </c>
      <c r="H193" s="16">
        <v>11.26</v>
      </c>
      <c r="I193" s="30">
        <f t="shared" si="2"/>
        <v>13.312306344132608</v>
      </c>
    </row>
    <row r="194" spans="1:9" ht="33" customHeight="1" x14ac:dyDescent="0.2">
      <c r="A194" s="34"/>
      <c r="B194" s="7" t="s">
        <v>352</v>
      </c>
      <c r="C194" s="41"/>
      <c r="D194" s="7" t="s">
        <v>21</v>
      </c>
      <c r="E194" s="8">
        <v>166800</v>
      </c>
      <c r="F194" s="8">
        <v>10800</v>
      </c>
      <c r="G194" s="8">
        <v>175800</v>
      </c>
      <c r="H194" s="16">
        <v>6.47</v>
      </c>
      <c r="I194" s="30">
        <f t="shared" si="2"/>
        <v>6.1433447098976108</v>
      </c>
    </row>
    <row r="195" spans="1:9" ht="36.75" customHeight="1" x14ac:dyDescent="0.2">
      <c r="A195" s="34"/>
      <c r="B195" s="11" t="s">
        <v>19</v>
      </c>
      <c r="C195" s="41"/>
      <c r="D195" s="11" t="s">
        <v>40</v>
      </c>
      <c r="E195" s="8">
        <v>21064605</v>
      </c>
      <c r="F195" s="8">
        <v>5639357.6799999997</v>
      </c>
      <c r="G195" s="8">
        <v>0</v>
      </c>
      <c r="H195" s="16">
        <v>26.77</v>
      </c>
      <c r="I195" s="30">
        <v>0</v>
      </c>
    </row>
    <row r="196" spans="1:9" ht="32.25" customHeight="1" x14ac:dyDescent="0.2">
      <c r="A196" s="33"/>
      <c r="B196" s="11" t="s">
        <v>19</v>
      </c>
      <c r="C196" s="42"/>
      <c r="D196" s="11" t="s">
        <v>134</v>
      </c>
      <c r="E196" s="8">
        <v>144250</v>
      </c>
      <c r="F196" s="8">
        <v>18452</v>
      </c>
      <c r="G196" s="8">
        <v>100000</v>
      </c>
      <c r="H196" s="16">
        <v>12.79</v>
      </c>
      <c r="I196" s="30">
        <f t="shared" si="2"/>
        <v>18.451999999999998</v>
      </c>
    </row>
    <row r="197" spans="1:9" ht="30" customHeight="1" x14ac:dyDescent="0.2">
      <c r="A197" s="32" t="s">
        <v>131</v>
      </c>
      <c r="B197" s="7" t="s">
        <v>352</v>
      </c>
      <c r="C197" s="40" t="s">
        <v>353</v>
      </c>
      <c r="D197" s="7" t="s">
        <v>133</v>
      </c>
      <c r="E197" s="8">
        <v>7744525</v>
      </c>
      <c r="F197" s="8">
        <v>1085450.8600000001</v>
      </c>
      <c r="G197" s="8">
        <v>1029542.45</v>
      </c>
      <c r="H197" s="16">
        <v>14.02</v>
      </c>
      <c r="I197" s="30">
        <f t="shared" si="2"/>
        <v>105.43041328698979</v>
      </c>
    </row>
    <row r="198" spans="1:9" ht="27.75" customHeight="1" x14ac:dyDescent="0.2">
      <c r="A198" s="34"/>
      <c r="B198" s="7" t="s">
        <v>352</v>
      </c>
      <c r="C198" s="41"/>
      <c r="D198" s="7" t="s">
        <v>21</v>
      </c>
      <c r="E198" s="8">
        <v>221860</v>
      </c>
      <c r="F198" s="8">
        <v>13000</v>
      </c>
      <c r="G198" s="8">
        <v>19500</v>
      </c>
      <c r="H198" s="16">
        <v>5.86</v>
      </c>
      <c r="I198" s="30">
        <f t="shared" si="2"/>
        <v>66.666666666666657</v>
      </c>
    </row>
    <row r="199" spans="1:9" ht="31.5" customHeight="1" x14ac:dyDescent="0.2">
      <c r="A199" s="33"/>
      <c r="B199" s="7" t="s">
        <v>352</v>
      </c>
      <c r="C199" s="42"/>
      <c r="D199" s="7" t="s">
        <v>134</v>
      </c>
      <c r="E199" s="8">
        <v>250</v>
      </c>
      <c r="F199" s="8">
        <v>250</v>
      </c>
      <c r="G199" s="8">
        <v>0</v>
      </c>
      <c r="H199" s="16">
        <v>100</v>
      </c>
      <c r="I199" s="30">
        <v>0</v>
      </c>
    </row>
    <row r="200" spans="1:9" ht="39" customHeight="1" x14ac:dyDescent="0.2">
      <c r="A200" s="32" t="s">
        <v>300</v>
      </c>
      <c r="B200" s="7" t="s">
        <v>25</v>
      </c>
      <c r="C200" s="7" t="s">
        <v>301</v>
      </c>
      <c r="D200" s="7" t="s">
        <v>21</v>
      </c>
      <c r="E200" s="8">
        <v>795000</v>
      </c>
      <c r="F200" s="8">
        <v>795000</v>
      </c>
      <c r="G200" s="8">
        <v>312057.51</v>
      </c>
      <c r="H200" s="16">
        <v>100</v>
      </c>
      <c r="I200" s="30">
        <f t="shared" ref="I200:I254" si="3">F200/G200*100</f>
        <v>254.76073304564918</v>
      </c>
    </row>
    <row r="201" spans="1:9" ht="39" customHeight="1" x14ac:dyDescent="0.2">
      <c r="A201" s="34"/>
      <c r="B201" s="11" t="s">
        <v>25</v>
      </c>
      <c r="C201" s="11" t="s">
        <v>301</v>
      </c>
      <c r="D201" s="11" t="s">
        <v>86</v>
      </c>
      <c r="E201" s="8">
        <v>952080</v>
      </c>
      <c r="F201" s="8">
        <v>952080</v>
      </c>
      <c r="G201" s="8">
        <v>634720</v>
      </c>
      <c r="H201" s="16">
        <v>100</v>
      </c>
      <c r="I201" s="30">
        <f t="shared" si="3"/>
        <v>150</v>
      </c>
    </row>
    <row r="202" spans="1:9" ht="39" customHeight="1" x14ac:dyDescent="0.2">
      <c r="A202" s="34"/>
      <c r="B202" s="11" t="s">
        <v>25</v>
      </c>
      <c r="C202" s="11" t="s">
        <v>301</v>
      </c>
      <c r="D202" s="11" t="s">
        <v>50</v>
      </c>
      <c r="E202" s="8">
        <v>6622.96</v>
      </c>
      <c r="F202" s="8">
        <v>6622.96</v>
      </c>
      <c r="G202" s="8">
        <v>0</v>
      </c>
      <c r="H202" s="16">
        <v>100</v>
      </c>
      <c r="I202" s="30">
        <v>0</v>
      </c>
    </row>
    <row r="203" spans="1:9" ht="39" customHeight="1" x14ac:dyDescent="0.2">
      <c r="A203" s="33"/>
      <c r="B203" s="11" t="s">
        <v>25</v>
      </c>
      <c r="C203" s="11" t="s">
        <v>301</v>
      </c>
      <c r="D203" s="11" t="s">
        <v>325</v>
      </c>
      <c r="E203" s="8">
        <v>4001317.04</v>
      </c>
      <c r="F203" s="8">
        <v>0</v>
      </c>
      <c r="G203" s="8">
        <v>0</v>
      </c>
      <c r="H203" s="16">
        <v>0</v>
      </c>
      <c r="I203" s="30">
        <v>0</v>
      </c>
    </row>
    <row r="204" spans="1:9" ht="68.25" customHeight="1" x14ac:dyDescent="0.2">
      <c r="A204" s="20" t="s">
        <v>326</v>
      </c>
      <c r="B204" s="7" t="s">
        <v>25</v>
      </c>
      <c r="C204" s="7" t="s">
        <v>327</v>
      </c>
      <c r="D204" s="7" t="s">
        <v>328</v>
      </c>
      <c r="E204" s="8">
        <v>7316000</v>
      </c>
      <c r="F204" s="8">
        <v>0</v>
      </c>
      <c r="G204" s="8">
        <v>0</v>
      </c>
      <c r="H204" s="16">
        <v>0</v>
      </c>
      <c r="I204" s="30">
        <v>0</v>
      </c>
    </row>
    <row r="205" spans="1:9" ht="38.25" customHeight="1" x14ac:dyDescent="0.2">
      <c r="A205" s="32" t="s">
        <v>302</v>
      </c>
      <c r="B205" s="7" t="s">
        <v>25</v>
      </c>
      <c r="C205" s="7" t="s">
        <v>303</v>
      </c>
      <c r="D205" s="7" t="s">
        <v>21</v>
      </c>
      <c r="E205" s="8">
        <v>400000</v>
      </c>
      <c r="F205" s="8">
        <v>0</v>
      </c>
      <c r="G205" s="8">
        <v>79460</v>
      </c>
      <c r="H205" s="16">
        <v>0</v>
      </c>
      <c r="I205" s="30">
        <f t="shared" si="3"/>
        <v>0</v>
      </c>
    </row>
    <row r="206" spans="1:9" ht="39.75" customHeight="1" x14ac:dyDescent="0.2">
      <c r="A206" s="33"/>
      <c r="B206" s="11" t="s">
        <v>25</v>
      </c>
      <c r="C206" s="11" t="s">
        <v>303</v>
      </c>
      <c r="D206" s="11">
        <v>850</v>
      </c>
      <c r="E206" s="8">
        <v>300000</v>
      </c>
      <c r="F206" s="8">
        <v>0</v>
      </c>
      <c r="G206" s="8">
        <v>0</v>
      </c>
      <c r="H206" s="16">
        <v>0</v>
      </c>
      <c r="I206" s="30">
        <v>0</v>
      </c>
    </row>
    <row r="207" spans="1:9" ht="59.25" customHeight="1" x14ac:dyDescent="0.2">
      <c r="A207" s="32" t="s">
        <v>322</v>
      </c>
      <c r="B207" s="7" t="s">
        <v>25</v>
      </c>
      <c r="C207" s="7" t="s">
        <v>323</v>
      </c>
      <c r="D207" s="7" t="s">
        <v>324</v>
      </c>
      <c r="E207" s="8">
        <v>343616.46</v>
      </c>
      <c r="F207" s="8">
        <v>43500</v>
      </c>
      <c r="G207" s="8">
        <v>203373.72</v>
      </c>
      <c r="H207" s="16">
        <v>12.66</v>
      </c>
      <c r="I207" s="30">
        <f t="shared" si="3"/>
        <v>21.3891942380756</v>
      </c>
    </row>
    <row r="208" spans="1:9" ht="75" customHeight="1" x14ac:dyDescent="0.2">
      <c r="A208" s="33"/>
      <c r="B208" s="11" t="s">
        <v>25</v>
      </c>
      <c r="C208" s="11" t="s">
        <v>323</v>
      </c>
      <c r="D208" s="11">
        <v>850</v>
      </c>
      <c r="E208" s="8">
        <v>700000</v>
      </c>
      <c r="F208" s="8">
        <v>50000</v>
      </c>
      <c r="G208" s="8">
        <v>50000</v>
      </c>
      <c r="H208" s="16">
        <v>7.14</v>
      </c>
      <c r="I208" s="30">
        <f t="shared" si="3"/>
        <v>100</v>
      </c>
    </row>
    <row r="209" spans="1:9" ht="64.5" customHeight="1" x14ac:dyDescent="0.2">
      <c r="A209" s="20" t="s">
        <v>304</v>
      </c>
      <c r="B209" s="7" t="s">
        <v>25</v>
      </c>
      <c r="C209" s="7" t="s">
        <v>305</v>
      </c>
      <c r="D209" s="7" t="s">
        <v>21</v>
      </c>
      <c r="E209" s="8">
        <v>350000</v>
      </c>
      <c r="F209" s="8">
        <v>0</v>
      </c>
      <c r="G209" s="8">
        <v>20348</v>
      </c>
      <c r="H209" s="16">
        <v>0</v>
      </c>
      <c r="I209" s="30">
        <f t="shared" si="3"/>
        <v>0</v>
      </c>
    </row>
    <row r="210" spans="1:9" ht="93.75" customHeight="1" x14ac:dyDescent="0.2">
      <c r="A210" s="20" t="s">
        <v>318</v>
      </c>
      <c r="B210" s="7" t="s">
        <v>25</v>
      </c>
      <c r="C210" s="7" t="s">
        <v>319</v>
      </c>
      <c r="D210" s="7" t="s">
        <v>101</v>
      </c>
      <c r="E210" s="8">
        <v>4400000</v>
      </c>
      <c r="F210" s="8">
        <v>1130128.83</v>
      </c>
      <c r="G210" s="8">
        <v>870574.91</v>
      </c>
      <c r="H210" s="16">
        <v>25.68</v>
      </c>
      <c r="I210" s="30">
        <f t="shared" si="3"/>
        <v>129.81408228270672</v>
      </c>
    </row>
    <row r="211" spans="1:9" ht="32.25" customHeight="1" x14ac:dyDescent="0.2">
      <c r="A211" s="32" t="s">
        <v>306</v>
      </c>
      <c r="B211" s="7" t="s">
        <v>25</v>
      </c>
      <c r="C211" s="7" t="s">
        <v>307</v>
      </c>
      <c r="D211" s="7" t="s">
        <v>21</v>
      </c>
      <c r="E211" s="8">
        <v>2951951.86</v>
      </c>
      <c r="F211" s="8">
        <v>1730424.84</v>
      </c>
      <c r="G211" s="8">
        <v>1291387.1000000001</v>
      </c>
      <c r="H211" s="16">
        <v>58.62</v>
      </c>
      <c r="I211" s="30">
        <f t="shared" si="3"/>
        <v>133.99737692904012</v>
      </c>
    </row>
    <row r="212" spans="1:9" ht="28.5" customHeight="1" x14ac:dyDescent="0.2">
      <c r="A212" s="33"/>
      <c r="B212" s="7" t="s">
        <v>19</v>
      </c>
      <c r="C212" s="7" t="s">
        <v>307</v>
      </c>
      <c r="D212" s="7" t="s">
        <v>21</v>
      </c>
      <c r="E212" s="8">
        <v>8060000</v>
      </c>
      <c r="F212" s="8">
        <v>1680191.43</v>
      </c>
      <c r="G212" s="8">
        <v>974084.86</v>
      </c>
      <c r="H212" s="16">
        <v>20.85</v>
      </c>
      <c r="I212" s="30">
        <f t="shared" si="3"/>
        <v>172.48922542539054</v>
      </c>
    </row>
    <row r="213" spans="1:9" ht="48.95" customHeight="1" x14ac:dyDescent="0.2">
      <c r="A213" s="20" t="s">
        <v>336</v>
      </c>
      <c r="B213" s="7" t="s">
        <v>19</v>
      </c>
      <c r="C213" s="7" t="s">
        <v>337</v>
      </c>
      <c r="D213" s="7" t="s">
        <v>21</v>
      </c>
      <c r="E213" s="8">
        <v>7393320</v>
      </c>
      <c r="F213" s="8">
        <v>1544208.61</v>
      </c>
      <c r="G213" s="8">
        <v>1378088.25</v>
      </c>
      <c r="H213" s="16">
        <v>20.89</v>
      </c>
      <c r="I213" s="30">
        <f t="shared" si="3"/>
        <v>112.05440653020588</v>
      </c>
    </row>
    <row r="214" spans="1:9" ht="28.5" customHeight="1" x14ac:dyDescent="0.2">
      <c r="A214" s="20" t="s">
        <v>338</v>
      </c>
      <c r="B214" s="7" t="s">
        <v>19</v>
      </c>
      <c r="C214" s="7" t="s">
        <v>339</v>
      </c>
      <c r="D214" s="7" t="s">
        <v>21</v>
      </c>
      <c r="E214" s="8">
        <v>4410446.08</v>
      </c>
      <c r="F214" s="8">
        <v>0</v>
      </c>
      <c r="G214" s="8">
        <v>24152</v>
      </c>
      <c r="H214" s="16">
        <v>0</v>
      </c>
      <c r="I214" s="30">
        <f t="shared" si="3"/>
        <v>0</v>
      </c>
    </row>
    <row r="215" spans="1:9" ht="33" customHeight="1" x14ac:dyDescent="0.2">
      <c r="A215" s="20" t="s">
        <v>340</v>
      </c>
      <c r="B215" s="7" t="s">
        <v>19</v>
      </c>
      <c r="C215" s="7" t="s">
        <v>341</v>
      </c>
      <c r="D215" s="7" t="s">
        <v>21</v>
      </c>
      <c r="E215" s="8">
        <v>2000000</v>
      </c>
      <c r="F215" s="8">
        <v>0</v>
      </c>
      <c r="G215" s="8">
        <v>0</v>
      </c>
      <c r="H215" s="16">
        <v>0</v>
      </c>
      <c r="I215" s="30">
        <v>0</v>
      </c>
    </row>
    <row r="216" spans="1:9" ht="36.75" customHeight="1" x14ac:dyDescent="0.2">
      <c r="A216" s="32" t="s">
        <v>308</v>
      </c>
      <c r="B216" s="7" t="s">
        <v>25</v>
      </c>
      <c r="C216" s="7" t="s">
        <v>309</v>
      </c>
      <c r="D216" s="7" t="s">
        <v>21</v>
      </c>
      <c r="E216" s="8">
        <v>280000</v>
      </c>
      <c r="F216" s="8">
        <v>23670</v>
      </c>
      <c r="G216" s="8">
        <v>30950</v>
      </c>
      <c r="H216" s="16">
        <v>8.4499999999999993</v>
      </c>
      <c r="I216" s="30">
        <f t="shared" si="3"/>
        <v>76.478190630048474</v>
      </c>
    </row>
    <row r="217" spans="1:9" ht="33" customHeight="1" x14ac:dyDescent="0.2">
      <c r="A217" s="33"/>
      <c r="B217" s="7" t="s">
        <v>19</v>
      </c>
      <c r="C217" s="7" t="s">
        <v>309</v>
      </c>
      <c r="D217" s="7" t="s">
        <v>21</v>
      </c>
      <c r="E217" s="8">
        <v>14847608.529999999</v>
      </c>
      <c r="F217" s="8">
        <v>1144997.3600000001</v>
      </c>
      <c r="G217" s="8">
        <v>1162232.33</v>
      </c>
      <c r="H217" s="16">
        <v>7.71</v>
      </c>
      <c r="I217" s="30">
        <f t="shared" si="3"/>
        <v>98.517080487685277</v>
      </c>
    </row>
    <row r="218" spans="1:9" ht="30" customHeight="1" x14ac:dyDescent="0.2">
      <c r="A218" s="32" t="s">
        <v>310</v>
      </c>
      <c r="B218" s="7" t="s">
        <v>25</v>
      </c>
      <c r="C218" s="7" t="s">
        <v>311</v>
      </c>
      <c r="D218" s="7" t="s">
        <v>21</v>
      </c>
      <c r="E218" s="8">
        <v>13544.88</v>
      </c>
      <c r="F218" s="8">
        <v>0</v>
      </c>
      <c r="G218" s="8">
        <v>0</v>
      </c>
      <c r="H218" s="16">
        <v>0</v>
      </c>
      <c r="I218" s="30">
        <v>0</v>
      </c>
    </row>
    <row r="219" spans="1:9" ht="32.25" customHeight="1" x14ac:dyDescent="0.2">
      <c r="A219" s="34"/>
      <c r="B219" s="7" t="s">
        <v>84</v>
      </c>
      <c r="C219" s="7" t="s">
        <v>311</v>
      </c>
      <c r="D219" s="7" t="s">
        <v>40</v>
      </c>
      <c r="E219" s="8">
        <v>810000</v>
      </c>
      <c r="F219" s="8">
        <v>0</v>
      </c>
      <c r="G219" s="8">
        <v>0</v>
      </c>
      <c r="H219" s="16">
        <v>0</v>
      </c>
      <c r="I219" s="30">
        <v>0</v>
      </c>
    </row>
    <row r="220" spans="1:9" ht="29.25" customHeight="1" x14ac:dyDescent="0.2">
      <c r="A220" s="34"/>
      <c r="B220" s="7" t="s">
        <v>139</v>
      </c>
      <c r="C220" s="7" t="s">
        <v>311</v>
      </c>
      <c r="D220" s="7" t="s">
        <v>40</v>
      </c>
      <c r="E220" s="8">
        <v>267000</v>
      </c>
      <c r="F220" s="8">
        <v>0</v>
      </c>
      <c r="G220" s="8">
        <v>105000</v>
      </c>
      <c r="H220" s="16">
        <v>0</v>
      </c>
      <c r="I220" s="30">
        <f t="shared" si="3"/>
        <v>0</v>
      </c>
    </row>
    <row r="221" spans="1:9" ht="36.75" customHeight="1" x14ac:dyDescent="0.2">
      <c r="A221" s="33"/>
      <c r="B221" s="7" t="s">
        <v>19</v>
      </c>
      <c r="C221" s="7" t="s">
        <v>311</v>
      </c>
      <c r="D221" s="7" t="s">
        <v>21</v>
      </c>
      <c r="E221" s="8">
        <v>14123000</v>
      </c>
      <c r="F221" s="8">
        <v>0</v>
      </c>
      <c r="G221" s="8">
        <v>0</v>
      </c>
      <c r="H221" s="16">
        <v>0</v>
      </c>
      <c r="I221" s="30">
        <v>0</v>
      </c>
    </row>
    <row r="222" spans="1:9" ht="52.5" customHeight="1" x14ac:dyDescent="0.2">
      <c r="A222" s="20" t="s">
        <v>346</v>
      </c>
      <c r="B222" s="7" t="s">
        <v>19</v>
      </c>
      <c r="C222" s="7" t="s">
        <v>347</v>
      </c>
      <c r="D222" s="7" t="s">
        <v>40</v>
      </c>
      <c r="E222" s="8">
        <v>1500000</v>
      </c>
      <c r="F222" s="8">
        <v>0</v>
      </c>
      <c r="G222" s="8">
        <v>0</v>
      </c>
      <c r="H222" s="16">
        <v>0</v>
      </c>
      <c r="I222" s="30">
        <v>0</v>
      </c>
    </row>
    <row r="223" spans="1:9" ht="66.75" customHeight="1" x14ac:dyDescent="0.2">
      <c r="A223" s="20" t="s">
        <v>320</v>
      </c>
      <c r="B223" s="7" t="s">
        <v>25</v>
      </c>
      <c r="C223" s="7" t="s">
        <v>321</v>
      </c>
      <c r="D223" s="7" t="s">
        <v>86</v>
      </c>
      <c r="E223" s="8">
        <v>30000</v>
      </c>
      <c r="F223" s="8">
        <v>0</v>
      </c>
      <c r="G223" s="8">
        <v>30000</v>
      </c>
      <c r="H223" s="16">
        <v>0</v>
      </c>
      <c r="I223" s="30">
        <f t="shared" si="3"/>
        <v>0</v>
      </c>
    </row>
    <row r="224" spans="1:9" ht="113.25" customHeight="1" x14ac:dyDescent="0.2">
      <c r="A224" s="20" t="s">
        <v>350</v>
      </c>
      <c r="B224" s="7" t="s">
        <v>19</v>
      </c>
      <c r="C224" s="7" t="s">
        <v>351</v>
      </c>
      <c r="D224" s="7" t="s">
        <v>50</v>
      </c>
      <c r="E224" s="8">
        <v>420000</v>
      </c>
      <c r="F224" s="8">
        <v>149859.19</v>
      </c>
      <c r="G224" s="8">
        <v>32913.99</v>
      </c>
      <c r="H224" s="16">
        <v>35.68</v>
      </c>
      <c r="I224" s="30">
        <f t="shared" si="3"/>
        <v>455.30544914183906</v>
      </c>
    </row>
    <row r="225" spans="1:12" ht="52.5" customHeight="1" x14ac:dyDescent="0.2">
      <c r="A225" s="20" t="s">
        <v>332</v>
      </c>
      <c r="B225" s="7" t="s">
        <v>139</v>
      </c>
      <c r="C225" s="7" t="s">
        <v>333</v>
      </c>
      <c r="D225" s="7" t="s">
        <v>334</v>
      </c>
      <c r="E225" s="8">
        <v>50000</v>
      </c>
      <c r="F225" s="8">
        <v>0</v>
      </c>
      <c r="G225" s="8">
        <v>0</v>
      </c>
      <c r="H225" s="16">
        <v>0</v>
      </c>
      <c r="I225" s="30">
        <v>0</v>
      </c>
    </row>
    <row r="226" spans="1:12" ht="52.5" customHeight="1" x14ac:dyDescent="0.2">
      <c r="A226" s="20" t="s">
        <v>348</v>
      </c>
      <c r="B226" s="7" t="s">
        <v>19</v>
      </c>
      <c r="C226" s="7" t="s">
        <v>349</v>
      </c>
      <c r="D226" s="7" t="s">
        <v>40</v>
      </c>
      <c r="E226" s="8">
        <v>2500000</v>
      </c>
      <c r="F226" s="8">
        <v>1210687.44</v>
      </c>
      <c r="G226" s="8">
        <v>888463</v>
      </c>
      <c r="H226" s="16">
        <v>48.43</v>
      </c>
      <c r="I226" s="30">
        <f t="shared" si="3"/>
        <v>136.26762622641573</v>
      </c>
    </row>
    <row r="227" spans="1:12" ht="52.5" customHeight="1" x14ac:dyDescent="0.2">
      <c r="A227" s="32" t="s">
        <v>342</v>
      </c>
      <c r="B227" s="27" t="s">
        <v>25</v>
      </c>
      <c r="C227" s="11" t="s">
        <v>343</v>
      </c>
      <c r="D227" s="11" t="s">
        <v>21</v>
      </c>
      <c r="E227" s="8">
        <v>0</v>
      </c>
      <c r="F227" s="8">
        <v>0</v>
      </c>
      <c r="G227" s="8">
        <v>8418.2099999999991</v>
      </c>
      <c r="H227" s="16">
        <v>0</v>
      </c>
      <c r="I227" s="30">
        <f t="shared" si="3"/>
        <v>0</v>
      </c>
    </row>
    <row r="228" spans="1:12" ht="42.75" customHeight="1" x14ac:dyDescent="0.2">
      <c r="A228" s="33"/>
      <c r="B228" s="7" t="s">
        <v>19</v>
      </c>
      <c r="C228" s="7" t="s">
        <v>343</v>
      </c>
      <c r="D228" s="7" t="s">
        <v>21</v>
      </c>
      <c r="E228" s="8">
        <v>2618600</v>
      </c>
      <c r="F228" s="8">
        <v>1359539.68</v>
      </c>
      <c r="G228" s="8">
        <v>715350.47</v>
      </c>
      <c r="H228" s="16">
        <v>51.92</v>
      </c>
      <c r="I228" s="30">
        <f t="shared" si="3"/>
        <v>190.05225228970633</v>
      </c>
    </row>
    <row r="229" spans="1:12" ht="32.25" customHeight="1" x14ac:dyDescent="0.2">
      <c r="A229" s="32" t="s">
        <v>344</v>
      </c>
      <c r="B229" s="27" t="s">
        <v>25</v>
      </c>
      <c r="C229" s="11" t="s">
        <v>345</v>
      </c>
      <c r="D229" s="11" t="s">
        <v>21</v>
      </c>
      <c r="E229" s="8">
        <v>0</v>
      </c>
      <c r="F229" s="8">
        <v>0</v>
      </c>
      <c r="G229" s="8">
        <v>316314.09000000003</v>
      </c>
      <c r="H229" s="16">
        <v>0</v>
      </c>
      <c r="I229" s="30">
        <f t="shared" si="3"/>
        <v>0</v>
      </c>
    </row>
    <row r="230" spans="1:12" ht="37.5" customHeight="1" x14ac:dyDescent="0.2">
      <c r="A230" s="33"/>
      <c r="B230" s="7" t="s">
        <v>19</v>
      </c>
      <c r="C230" s="7" t="s">
        <v>345</v>
      </c>
      <c r="D230" s="7" t="s">
        <v>21</v>
      </c>
      <c r="E230" s="8">
        <v>500000</v>
      </c>
      <c r="F230" s="8">
        <v>175682.51</v>
      </c>
      <c r="G230" s="8">
        <v>181763.21</v>
      </c>
      <c r="H230" s="16">
        <v>35.14</v>
      </c>
      <c r="I230" s="30">
        <f t="shared" si="3"/>
        <v>96.654603536106137</v>
      </c>
    </row>
    <row r="231" spans="1:12" ht="39" customHeight="1" x14ac:dyDescent="0.2">
      <c r="A231" s="20" t="s">
        <v>312</v>
      </c>
      <c r="B231" s="7" t="s">
        <v>25</v>
      </c>
      <c r="C231" s="7" t="s">
        <v>313</v>
      </c>
      <c r="D231" s="7" t="s">
        <v>21</v>
      </c>
      <c r="E231" s="8">
        <v>706935.76</v>
      </c>
      <c r="F231" s="8">
        <v>337758.8</v>
      </c>
      <c r="G231" s="8">
        <v>405655.44</v>
      </c>
      <c r="H231" s="16">
        <v>47.78</v>
      </c>
      <c r="I231" s="30">
        <f t="shared" si="3"/>
        <v>83.262485029166626</v>
      </c>
    </row>
    <row r="232" spans="1:12" ht="84" customHeight="1" x14ac:dyDescent="0.2">
      <c r="A232" s="20" t="s">
        <v>314</v>
      </c>
      <c r="B232" s="7" t="s">
        <v>25</v>
      </c>
      <c r="C232" s="7" t="s">
        <v>315</v>
      </c>
      <c r="D232" s="7" t="s">
        <v>21</v>
      </c>
      <c r="E232" s="8">
        <v>62000</v>
      </c>
      <c r="F232" s="8">
        <v>0</v>
      </c>
      <c r="G232" s="8">
        <v>0</v>
      </c>
      <c r="H232" s="16">
        <v>0</v>
      </c>
      <c r="I232" s="30">
        <v>0</v>
      </c>
    </row>
    <row r="233" spans="1:12" ht="41.25" customHeight="1" x14ac:dyDescent="0.2">
      <c r="A233" s="20" t="s">
        <v>316</v>
      </c>
      <c r="B233" s="7" t="s">
        <v>25</v>
      </c>
      <c r="C233" s="7" t="s">
        <v>317</v>
      </c>
      <c r="D233" s="7" t="s">
        <v>21</v>
      </c>
      <c r="E233" s="8">
        <v>500000</v>
      </c>
      <c r="F233" s="8">
        <v>0</v>
      </c>
      <c r="G233" s="8">
        <v>0</v>
      </c>
      <c r="H233" s="16">
        <v>0</v>
      </c>
      <c r="I233" s="30">
        <v>0</v>
      </c>
    </row>
    <row r="234" spans="1:12" ht="57" customHeight="1" x14ac:dyDescent="0.2">
      <c r="A234" s="20" t="s">
        <v>354</v>
      </c>
      <c r="B234" s="7" t="s">
        <v>12</v>
      </c>
      <c r="C234" s="7" t="s">
        <v>355</v>
      </c>
      <c r="D234" s="7" t="s">
        <v>12</v>
      </c>
      <c r="E234" s="8">
        <v>39544056.310000002</v>
      </c>
      <c r="F234" s="8">
        <v>6686877.6600000001</v>
      </c>
      <c r="G234" s="8">
        <f>SUM(G235:G253)</f>
        <v>6733767.7699999996</v>
      </c>
      <c r="H234" s="16">
        <v>16.91</v>
      </c>
      <c r="I234" s="30">
        <f t="shared" si="3"/>
        <v>99.303657155969915</v>
      </c>
      <c r="K234" s="28"/>
      <c r="L234" s="28"/>
    </row>
    <row r="235" spans="1:12" ht="65.25" customHeight="1" x14ac:dyDescent="0.2">
      <c r="A235" s="20" t="s">
        <v>370</v>
      </c>
      <c r="B235" s="7" t="s">
        <v>25</v>
      </c>
      <c r="C235" s="7" t="s">
        <v>371</v>
      </c>
      <c r="D235" s="7" t="s">
        <v>21</v>
      </c>
      <c r="E235" s="8">
        <v>20387</v>
      </c>
      <c r="F235" s="8">
        <v>0</v>
      </c>
      <c r="G235" s="8">
        <v>0</v>
      </c>
      <c r="H235" s="16">
        <v>0</v>
      </c>
      <c r="I235" s="30">
        <v>0</v>
      </c>
    </row>
    <row r="236" spans="1:12" ht="38.25" customHeight="1" x14ac:dyDescent="0.2">
      <c r="A236" s="20" t="s">
        <v>356</v>
      </c>
      <c r="B236" s="7" t="s">
        <v>25</v>
      </c>
      <c r="C236" s="7" t="s">
        <v>357</v>
      </c>
      <c r="D236" s="7" t="s">
        <v>280</v>
      </c>
      <c r="E236" s="8">
        <v>1473976</v>
      </c>
      <c r="F236" s="8">
        <v>462079.01</v>
      </c>
      <c r="G236" s="8">
        <v>398289.67</v>
      </c>
      <c r="H236" s="16">
        <v>31.35</v>
      </c>
      <c r="I236" s="30">
        <f t="shared" si="3"/>
        <v>116.01581582570294</v>
      </c>
    </row>
    <row r="237" spans="1:12" ht="34.5" customHeight="1" x14ac:dyDescent="0.2">
      <c r="A237" s="32" t="s">
        <v>358</v>
      </c>
      <c r="B237" s="7" t="s">
        <v>25</v>
      </c>
      <c r="C237" s="7" t="s">
        <v>359</v>
      </c>
      <c r="D237" s="7" t="s">
        <v>280</v>
      </c>
      <c r="E237" s="8">
        <v>1619150</v>
      </c>
      <c r="F237" s="8">
        <v>282803.15000000002</v>
      </c>
      <c r="G237" s="8">
        <v>335694.54</v>
      </c>
      <c r="H237" s="16">
        <v>17.47</v>
      </c>
      <c r="I237" s="30">
        <f t="shared" si="3"/>
        <v>84.24419116259682</v>
      </c>
    </row>
    <row r="238" spans="1:12" ht="36" customHeight="1" x14ac:dyDescent="0.2">
      <c r="A238" s="33"/>
      <c r="B238" s="7" t="s">
        <v>25</v>
      </c>
      <c r="C238" s="7" t="s">
        <v>359</v>
      </c>
      <c r="D238" s="7" t="s">
        <v>21</v>
      </c>
      <c r="E238" s="8">
        <v>82626</v>
      </c>
      <c r="F238" s="8">
        <v>0</v>
      </c>
      <c r="G238" s="8">
        <v>8880</v>
      </c>
      <c r="H238" s="16">
        <v>0</v>
      </c>
      <c r="I238" s="30">
        <f t="shared" si="3"/>
        <v>0</v>
      </c>
    </row>
    <row r="239" spans="1:12" ht="36" customHeight="1" x14ac:dyDescent="0.2">
      <c r="A239" s="32" t="s">
        <v>360</v>
      </c>
      <c r="B239" s="7" t="s">
        <v>25</v>
      </c>
      <c r="C239" s="7" t="s">
        <v>361</v>
      </c>
      <c r="D239" s="7" t="s">
        <v>280</v>
      </c>
      <c r="E239" s="8">
        <v>1155376</v>
      </c>
      <c r="F239" s="8">
        <v>132128.85999999999</v>
      </c>
      <c r="G239" s="8">
        <v>145717.13</v>
      </c>
      <c r="H239" s="16">
        <v>11.44</v>
      </c>
      <c r="I239" s="30">
        <f t="shared" si="3"/>
        <v>90.674898688987341</v>
      </c>
    </row>
    <row r="240" spans="1:12" ht="41.25" customHeight="1" x14ac:dyDescent="0.2">
      <c r="A240" s="33"/>
      <c r="B240" s="7" t="s">
        <v>25</v>
      </c>
      <c r="C240" s="7" t="s">
        <v>361</v>
      </c>
      <c r="D240" s="7" t="s">
        <v>21</v>
      </c>
      <c r="E240" s="8">
        <v>78013</v>
      </c>
      <c r="F240" s="8">
        <v>0</v>
      </c>
      <c r="G240" s="8">
        <v>0</v>
      </c>
      <c r="H240" s="16">
        <v>0</v>
      </c>
      <c r="I240" s="30">
        <v>0</v>
      </c>
    </row>
    <row r="241" spans="1:9" ht="83.25" customHeight="1" x14ac:dyDescent="0.2">
      <c r="A241" s="20" t="s">
        <v>376</v>
      </c>
      <c r="B241" s="7" t="s">
        <v>19</v>
      </c>
      <c r="C241" s="7" t="s">
        <v>377</v>
      </c>
      <c r="D241" s="7" t="s">
        <v>21</v>
      </c>
      <c r="E241" s="8">
        <v>2299668.31</v>
      </c>
      <c r="F241" s="8">
        <v>0</v>
      </c>
      <c r="G241" s="8">
        <v>0</v>
      </c>
      <c r="H241" s="16">
        <v>0</v>
      </c>
      <c r="I241" s="30">
        <v>0</v>
      </c>
    </row>
    <row r="242" spans="1:9" ht="59.25" customHeight="1" x14ac:dyDescent="0.2">
      <c r="A242" s="35" t="s">
        <v>372</v>
      </c>
      <c r="B242" s="7" t="s">
        <v>84</v>
      </c>
      <c r="C242" s="36" t="s">
        <v>373</v>
      </c>
      <c r="D242" s="7" t="s">
        <v>21</v>
      </c>
      <c r="E242" s="8">
        <v>300000</v>
      </c>
      <c r="F242" s="8">
        <v>50763.13</v>
      </c>
      <c r="G242" s="8">
        <v>45921.5</v>
      </c>
      <c r="H242" s="16">
        <v>16.920000000000002</v>
      </c>
      <c r="I242" s="30">
        <f t="shared" si="3"/>
        <v>110.54327493657654</v>
      </c>
    </row>
    <row r="243" spans="1:9" ht="66" customHeight="1" x14ac:dyDescent="0.2">
      <c r="A243" s="35" t="s">
        <v>0</v>
      </c>
      <c r="B243" s="7" t="s">
        <v>84</v>
      </c>
      <c r="C243" s="36" t="s">
        <v>0</v>
      </c>
      <c r="D243" s="7" t="s">
        <v>86</v>
      </c>
      <c r="E243" s="8">
        <v>28133667.68</v>
      </c>
      <c r="F243" s="8">
        <v>5183885.1399999997</v>
      </c>
      <c r="G243" s="8">
        <v>5299117.22</v>
      </c>
      <c r="H243" s="16">
        <v>18.43</v>
      </c>
      <c r="I243" s="30">
        <f t="shared" si="3"/>
        <v>97.825447612951649</v>
      </c>
    </row>
    <row r="244" spans="1:9" ht="38.25" customHeight="1" x14ac:dyDescent="0.2">
      <c r="A244" s="32" t="s">
        <v>362</v>
      </c>
      <c r="B244" s="7" t="s">
        <v>25</v>
      </c>
      <c r="C244" s="7" t="s">
        <v>363</v>
      </c>
      <c r="D244" s="7" t="s">
        <v>280</v>
      </c>
      <c r="E244" s="8">
        <v>933099.8</v>
      </c>
      <c r="F244" s="8">
        <v>157870.56</v>
      </c>
      <c r="G244" s="8">
        <v>156814.12</v>
      </c>
      <c r="H244" s="16">
        <v>16.920000000000002</v>
      </c>
      <c r="I244" s="30">
        <f t="shared" si="3"/>
        <v>100.67368933358807</v>
      </c>
    </row>
    <row r="245" spans="1:9" ht="45" customHeight="1" x14ac:dyDescent="0.2">
      <c r="A245" s="33"/>
      <c r="B245" s="7" t="s">
        <v>25</v>
      </c>
      <c r="C245" s="7" t="s">
        <v>363</v>
      </c>
      <c r="D245" s="7" t="s">
        <v>21</v>
      </c>
      <c r="E245" s="8">
        <v>274933.2</v>
      </c>
      <c r="F245" s="8">
        <v>0</v>
      </c>
      <c r="G245" s="8">
        <v>0</v>
      </c>
      <c r="H245" s="16">
        <v>0</v>
      </c>
      <c r="I245" s="30">
        <v>0</v>
      </c>
    </row>
    <row r="246" spans="1:9" ht="40.5" customHeight="1" x14ac:dyDescent="0.2">
      <c r="A246" s="32" t="s">
        <v>374</v>
      </c>
      <c r="B246" s="7" t="s">
        <v>19</v>
      </c>
      <c r="C246" s="7" t="s">
        <v>375</v>
      </c>
      <c r="D246" s="7" t="s">
        <v>133</v>
      </c>
      <c r="E246" s="8">
        <v>3767.52</v>
      </c>
      <c r="F246" s="8">
        <v>0</v>
      </c>
      <c r="G246" s="8">
        <v>0</v>
      </c>
      <c r="H246" s="16">
        <v>0</v>
      </c>
      <c r="I246" s="30">
        <v>0</v>
      </c>
    </row>
    <row r="247" spans="1:9" ht="54.75" customHeight="1" x14ac:dyDescent="0.2">
      <c r="A247" s="33"/>
      <c r="B247" s="7" t="s">
        <v>19</v>
      </c>
      <c r="C247" s="7" t="s">
        <v>375</v>
      </c>
      <c r="D247" s="7" t="s">
        <v>21</v>
      </c>
      <c r="E247" s="8">
        <v>578.72</v>
      </c>
      <c r="F247" s="8">
        <v>0</v>
      </c>
      <c r="G247" s="8">
        <v>0</v>
      </c>
      <c r="H247" s="16">
        <v>0</v>
      </c>
      <c r="I247" s="30">
        <v>0</v>
      </c>
    </row>
    <row r="248" spans="1:9" ht="147.75" customHeight="1" x14ac:dyDescent="0.2">
      <c r="A248" s="20" t="s">
        <v>364</v>
      </c>
      <c r="B248" s="7" t="s">
        <v>25</v>
      </c>
      <c r="C248" s="7" t="s">
        <v>365</v>
      </c>
      <c r="D248" s="7" t="s">
        <v>280</v>
      </c>
      <c r="E248" s="8">
        <v>3387.08</v>
      </c>
      <c r="F248" s="8">
        <v>0</v>
      </c>
      <c r="G248" s="8">
        <v>0</v>
      </c>
      <c r="H248" s="16">
        <v>0</v>
      </c>
      <c r="I248" s="30">
        <v>0</v>
      </c>
    </row>
    <row r="249" spans="1:9" ht="39" customHeight="1" x14ac:dyDescent="0.2">
      <c r="A249" s="32" t="s">
        <v>366</v>
      </c>
      <c r="B249" s="7" t="s">
        <v>25</v>
      </c>
      <c r="C249" s="7" t="s">
        <v>367</v>
      </c>
      <c r="D249" s="7" t="s">
        <v>280</v>
      </c>
      <c r="E249" s="8">
        <v>2246167.33</v>
      </c>
      <c r="F249" s="8">
        <v>412597.81</v>
      </c>
      <c r="G249" s="8">
        <v>312443.59000000003</v>
      </c>
      <c r="H249" s="16">
        <v>18.37</v>
      </c>
      <c r="I249" s="30">
        <f t="shared" si="3"/>
        <v>132.05513673684263</v>
      </c>
    </row>
    <row r="250" spans="1:9" ht="56.25" customHeight="1" x14ac:dyDescent="0.2">
      <c r="A250" s="33"/>
      <c r="B250" s="7" t="s">
        <v>25</v>
      </c>
      <c r="C250" s="7" t="s">
        <v>367</v>
      </c>
      <c r="D250" s="7" t="s">
        <v>21</v>
      </c>
      <c r="E250" s="8">
        <v>336715.67</v>
      </c>
      <c r="F250" s="8">
        <v>0</v>
      </c>
      <c r="G250" s="8">
        <v>0</v>
      </c>
      <c r="H250" s="16">
        <v>0</v>
      </c>
      <c r="I250" s="30">
        <v>0</v>
      </c>
    </row>
    <row r="251" spans="1:9" ht="36.75" customHeight="1" x14ac:dyDescent="0.2">
      <c r="A251" s="32" t="s">
        <v>368</v>
      </c>
      <c r="B251" s="7" t="s">
        <v>25</v>
      </c>
      <c r="C251" s="7" t="s">
        <v>369</v>
      </c>
      <c r="D251" s="7" t="s">
        <v>280</v>
      </c>
      <c r="E251" s="8">
        <v>447548</v>
      </c>
      <c r="F251" s="8">
        <v>0</v>
      </c>
      <c r="G251" s="8">
        <v>0</v>
      </c>
      <c r="H251" s="16">
        <v>0</v>
      </c>
      <c r="I251" s="30">
        <v>0</v>
      </c>
    </row>
    <row r="252" spans="1:9" ht="44.25" customHeight="1" x14ac:dyDescent="0.2">
      <c r="A252" s="33"/>
      <c r="B252" s="7" t="s">
        <v>25</v>
      </c>
      <c r="C252" s="7" t="s">
        <v>369</v>
      </c>
      <c r="D252" s="7" t="s">
        <v>21</v>
      </c>
      <c r="E252" s="8">
        <v>4750</v>
      </c>
      <c r="F252" s="8">
        <v>4750</v>
      </c>
      <c r="G252" s="8">
        <v>30890</v>
      </c>
      <c r="H252" s="16">
        <v>100</v>
      </c>
      <c r="I252" s="30">
        <f t="shared" si="3"/>
        <v>15.377144707024929</v>
      </c>
    </row>
    <row r="253" spans="1:9" ht="141" customHeight="1" x14ac:dyDescent="0.2">
      <c r="A253" s="20" t="s">
        <v>378</v>
      </c>
      <c r="B253" s="7" t="s">
        <v>19</v>
      </c>
      <c r="C253" s="7" t="s">
        <v>379</v>
      </c>
      <c r="D253" s="7" t="s">
        <v>21</v>
      </c>
      <c r="E253" s="8">
        <v>130245</v>
      </c>
      <c r="F253" s="8">
        <v>0</v>
      </c>
      <c r="G253" s="8">
        <v>0</v>
      </c>
      <c r="H253" s="16">
        <v>0</v>
      </c>
      <c r="I253" s="30">
        <v>0</v>
      </c>
    </row>
    <row r="254" spans="1:9" ht="32.25" customHeight="1" x14ac:dyDescent="0.2">
      <c r="A254" s="17" t="s">
        <v>380</v>
      </c>
      <c r="B254" s="5" t="s">
        <v>0</v>
      </c>
      <c r="C254" s="5" t="s">
        <v>0</v>
      </c>
      <c r="D254" s="5" t="s">
        <v>0</v>
      </c>
      <c r="E254" s="6">
        <v>1250711010.8699999</v>
      </c>
      <c r="F254" s="6">
        <v>226501919.75999999</v>
      </c>
      <c r="G254" s="6">
        <f>G6+G13+G25+G29+G41+G73+G96+G106+G110+G114+G119+G124+G135+G139+G149+G155+G160+G167+G172</f>
        <v>187424562.97999996</v>
      </c>
      <c r="H254" s="15">
        <v>18.11</v>
      </c>
      <c r="I254" s="31">
        <f t="shared" si="3"/>
        <v>120.8496454032922</v>
      </c>
    </row>
    <row r="255" spans="1:9" ht="14.45" customHeight="1" x14ac:dyDescent="0.2">
      <c r="A255" s="2" t="s">
        <v>0</v>
      </c>
      <c r="B255" s="9" t="s">
        <v>0</v>
      </c>
      <c r="C255" s="9" t="s">
        <v>0</v>
      </c>
      <c r="D255" s="9" t="s">
        <v>0</v>
      </c>
      <c r="E255" s="10" t="s">
        <v>0</v>
      </c>
      <c r="F255" s="10" t="s">
        <v>0</v>
      </c>
      <c r="G255" s="10"/>
      <c r="H255" s="10" t="s">
        <v>0</v>
      </c>
    </row>
    <row r="256" spans="1:9" ht="22.5" customHeight="1" x14ac:dyDescent="0.25">
      <c r="A256" s="37"/>
      <c r="B256" s="37"/>
      <c r="C256" s="37"/>
      <c r="D256" s="38"/>
      <c r="E256" s="38"/>
      <c r="F256" s="39"/>
      <c r="G256" s="39"/>
      <c r="H256" s="39"/>
    </row>
  </sheetData>
  <mergeCells count="48">
    <mergeCell ref="E1:H1"/>
    <mergeCell ref="A2:H2"/>
    <mergeCell ref="A11:A12"/>
    <mergeCell ref="C11:C12"/>
    <mergeCell ref="A36:A37"/>
    <mergeCell ref="C36:C37"/>
    <mergeCell ref="A70:A72"/>
    <mergeCell ref="C70:C72"/>
    <mergeCell ref="A91:A92"/>
    <mergeCell ref="C91:C92"/>
    <mergeCell ref="A117:A118"/>
    <mergeCell ref="C117:C118"/>
    <mergeCell ref="A122:A123"/>
    <mergeCell ref="C122:C123"/>
    <mergeCell ref="A163:A166"/>
    <mergeCell ref="C163:C166"/>
    <mergeCell ref="A170:A171"/>
    <mergeCell ref="C170:C171"/>
    <mergeCell ref="A158:A159"/>
    <mergeCell ref="C191:C196"/>
    <mergeCell ref="C197:C199"/>
    <mergeCell ref="A227:A228"/>
    <mergeCell ref="A229:A230"/>
    <mergeCell ref="A180:A182"/>
    <mergeCell ref="C180:C182"/>
    <mergeCell ref="A183:A185"/>
    <mergeCell ref="C183:C185"/>
    <mergeCell ref="A207:A208"/>
    <mergeCell ref="A205:A206"/>
    <mergeCell ref="A200:A203"/>
    <mergeCell ref="A186:A188"/>
    <mergeCell ref="C186:C188"/>
    <mergeCell ref="C242:C243"/>
    <mergeCell ref="A256:C256"/>
    <mergeCell ref="D256:E256"/>
    <mergeCell ref="F256:H256"/>
    <mergeCell ref="A246:A247"/>
    <mergeCell ref="A211:A212"/>
    <mergeCell ref="A216:A217"/>
    <mergeCell ref="A218:A221"/>
    <mergeCell ref="A191:A196"/>
    <mergeCell ref="A197:A199"/>
    <mergeCell ref="A237:A238"/>
    <mergeCell ref="A239:A240"/>
    <mergeCell ref="A244:A245"/>
    <mergeCell ref="A249:A250"/>
    <mergeCell ref="A251:A252"/>
    <mergeCell ref="A242:A243"/>
  </mergeCells>
  <pageMargins left="0.78740160000000003" right="0.59055120000000005" top="0.59055120000000005" bottom="0.74803149999999996" header="0.3" footer="0.3"/>
  <pageSetup paperSize="9" orientation="portrait" r:id="rId1"/>
  <headerFooter differentFirst="1">
    <oddFooter>&amp;C&amp;P из &amp;N</oddFooter>
  </headerFooter>
  <cellWatches>
    <cellWatch r="E178"/>
    <cellWatch r="E179"/>
    <cellWatch r="E180"/>
    <cellWatch r="E181"/>
    <cellWatch r="E182"/>
    <cellWatch r="E183"/>
    <cellWatch r="E184"/>
    <cellWatch r="E185"/>
    <cellWatch r="E186"/>
    <cellWatch r="E187"/>
    <cellWatch r="E188"/>
    <cellWatch r="E189"/>
    <cellWatch r="E190"/>
    <cellWatch r="E191"/>
    <cellWatch r="E192"/>
    <cellWatch r="E193"/>
    <cellWatch r="E194"/>
    <cellWatch r="E195"/>
    <cellWatch r="E196"/>
    <cellWatch r="E197"/>
    <cellWatch r="E198"/>
    <cellWatch r="E199"/>
    <cellWatch r="E200"/>
    <cellWatch r="E201"/>
    <cellWatch r="E202"/>
    <cellWatch r="E203"/>
    <cellWatch r="E204"/>
    <cellWatch r="E205"/>
    <cellWatch r="E206"/>
    <cellWatch r="E207"/>
    <cellWatch r="E208"/>
    <cellWatch r="E209"/>
    <cellWatch r="E210"/>
    <cellWatch r="E211"/>
    <cellWatch r="E212"/>
    <cellWatch r="E213"/>
    <cellWatch r="E214"/>
    <cellWatch r="E215"/>
    <cellWatch r="E216"/>
    <cellWatch r="E217"/>
    <cellWatch r="E218"/>
    <cellWatch r="E219"/>
    <cellWatch r="E220"/>
    <cellWatch r="E221"/>
    <cellWatch r="E222"/>
    <cellWatch r="E223"/>
    <cellWatch r="E224"/>
    <cellWatch r="E225"/>
    <cellWatch r="E226"/>
    <cellWatch r="E227"/>
    <cellWatch r="E228"/>
    <cellWatch r="E229"/>
    <cellWatch r="E230"/>
    <cellWatch r="E231"/>
    <cellWatch r="E232"/>
    <cellWatch r="E233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2024-07-22T00:39:31Z</dcterms:modified>
</cp:coreProperties>
</file>